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4"/>
  </bookViews>
  <sheets>
    <sheet name="груп.продл.дня" sheetId="1" r:id="rId1"/>
    <sheet name="углуб.изуч.предм." sheetId="2" r:id="rId2"/>
    <sheet name="инд.по корр.речи" sheetId="3" r:id="rId3"/>
    <sheet name="груп.по корр.речи" sheetId="4" r:id="rId4"/>
    <sheet name="бусинка" sheetId="5" r:id="rId5"/>
  </sheets>
  <definedNames/>
  <calcPr fullCalcOnLoad="1"/>
</workbook>
</file>

<file path=xl/sharedStrings.xml><?xml version="1.0" encoding="utf-8"?>
<sst xmlns="http://schemas.openxmlformats.org/spreadsheetml/2006/main" count="232" uniqueCount="88">
  <si>
    <t>ставка</t>
  </si>
  <si>
    <t>руб/мес</t>
  </si>
  <si>
    <t>25% сельских</t>
  </si>
  <si>
    <t>выслуга лет 30%</t>
  </si>
  <si>
    <t>район. K 30%</t>
  </si>
  <si>
    <t>ВЛ в ЮРДВ от 30%</t>
  </si>
  <si>
    <t>рублей</t>
  </si>
  <si>
    <t>на одного человека в месяц</t>
  </si>
  <si>
    <t>ВСЕГО расходов</t>
  </si>
  <si>
    <t>Курс по углубленному изучению предметов</t>
  </si>
  <si>
    <t>Индивидуальные занятия по коррекции речи</t>
  </si>
  <si>
    <t>Наименование расходов</t>
  </si>
  <si>
    <t>Сумма</t>
  </si>
  <si>
    <t>I.</t>
  </si>
  <si>
    <t>ПРЯМЫЕ  РАСХОДЫ</t>
  </si>
  <si>
    <t>30,2% от ст.211</t>
  </si>
  <si>
    <t>Итого педагог ст.211</t>
  </si>
  <si>
    <t xml:space="preserve">1.2. Начисления на оплату труда педагога </t>
  </si>
  <si>
    <t>1.3.  Прямые прочие расходы</t>
  </si>
  <si>
    <t>Итого прямые затраты:</t>
  </si>
  <si>
    <t>II.</t>
  </si>
  <si>
    <t>Косвенные (накладные) расходы:</t>
  </si>
  <si>
    <t>III.</t>
  </si>
  <si>
    <t>Средства на развитие материально-технической базы</t>
  </si>
  <si>
    <t>( до 20%)</t>
  </si>
  <si>
    <t>( до 50%)</t>
  </si>
  <si>
    <t>Экономист</t>
  </si>
  <si>
    <t>Е.А.Лаптева</t>
  </si>
  <si>
    <t>230 руб.</t>
  </si>
  <si>
    <t>Групповые  занятия по коррекции речи</t>
  </si>
  <si>
    <t>70 руб.</t>
  </si>
  <si>
    <t>МБОУ СОШ №4 с.Прохоры</t>
  </si>
  <si>
    <t>1.1.  З/плата  повара</t>
  </si>
  <si>
    <t>Итого повар ст.211</t>
  </si>
  <si>
    <t>Питание</t>
  </si>
  <si>
    <t>8 человек,   2 часа  в неделю</t>
  </si>
  <si>
    <t>чел</t>
  </si>
  <si>
    <t>руб.день</t>
  </si>
  <si>
    <t>кол-во дней</t>
  </si>
  <si>
    <t>сумма</t>
  </si>
  <si>
    <t xml:space="preserve">  10 человек,     10 часов в неделю   2 часа в день</t>
  </si>
  <si>
    <t xml:space="preserve">9 298 / 30 * 10 </t>
  </si>
  <si>
    <t xml:space="preserve"> 9 298 - ставка воспит. ГПД в мес.</t>
  </si>
  <si>
    <t xml:space="preserve"> 30 - норма часов в неделю</t>
  </si>
  <si>
    <t xml:space="preserve"> 10 - количество часов в нед.</t>
  </si>
  <si>
    <t>2 791 / 36 * 10</t>
  </si>
  <si>
    <t xml:space="preserve"> 2 791 - ставка повара в месяц</t>
  </si>
  <si>
    <t xml:space="preserve"> 36 - норма часов в неделю</t>
  </si>
  <si>
    <t xml:space="preserve"> 10 часов в неделю</t>
  </si>
  <si>
    <t>1.2. Начисления на оплату труда работников</t>
  </si>
  <si>
    <t xml:space="preserve">  2 часа  в неделю</t>
  </si>
  <si>
    <t xml:space="preserve"> 18 - норма часов в неделю</t>
  </si>
  <si>
    <t xml:space="preserve"> 2 - количество часов в нед.</t>
  </si>
  <si>
    <t>8 987 - ставка педагога в месяц</t>
  </si>
  <si>
    <t xml:space="preserve"> 2 часа в неделю</t>
  </si>
  <si>
    <t>3 человека,   2  часа  в неделю</t>
  </si>
  <si>
    <t xml:space="preserve"> 1 час  в неделю</t>
  </si>
  <si>
    <t>3 человека,  30 мин. 2 раза  в неделю   ( 1 час в неделю)</t>
  </si>
  <si>
    <t>10 109 / 20 * 2</t>
  </si>
  <si>
    <t>10 109 - ставка педагога в месяц</t>
  </si>
  <si>
    <t xml:space="preserve"> 20 - норма часов в неделю</t>
  </si>
  <si>
    <t>1.1.  З/плата учителя - логопеда</t>
  </si>
  <si>
    <t xml:space="preserve"> за одно занятие на одного человека</t>
  </si>
  <si>
    <t xml:space="preserve"> 1 - количество часов в нед.</t>
  </si>
  <si>
    <t>10 109 / 20 * 1</t>
  </si>
  <si>
    <t>Итого воспитатель ГПД ст.211</t>
  </si>
  <si>
    <t>8 987 / 18 * 2</t>
  </si>
  <si>
    <r>
      <t>1.1. З/плата педагога  (</t>
    </r>
    <r>
      <rPr>
        <sz val="8"/>
        <rFont val="Arial Cyr"/>
        <family val="0"/>
      </rPr>
      <t>воспитателя ГПД  с 1 квалификац.категорией)</t>
    </r>
  </si>
  <si>
    <t xml:space="preserve">1.1.  З/плата педагога  </t>
  </si>
  <si>
    <t>(учителя - логопеда с высшим дефектологич. образованием)</t>
  </si>
  <si>
    <r>
      <t xml:space="preserve">1.1. З/плата педагога   </t>
    </r>
    <r>
      <rPr>
        <sz val="8"/>
        <rFont val="Arial Cyr"/>
        <family val="0"/>
      </rPr>
      <t>(учителя с высшим образ.1 категории)</t>
    </r>
  </si>
  <si>
    <t xml:space="preserve">з/плата АУП,хоз.персонала,начисления на выплаты </t>
  </si>
  <si>
    <t>по оплате труда,хозяйственные расходы,ремонт объектов,</t>
  </si>
  <si>
    <t>иные расходы,необходимые для обеспечения деятельности учреждения</t>
  </si>
  <si>
    <t>Присмотр и уход за детьми в группе продленного дня</t>
  </si>
  <si>
    <t>Директор  МБОУ СОШ №4 с.Прохоры</t>
  </si>
  <si>
    <t>__________Е.А.Лаптева</t>
  </si>
  <si>
    <t>____________ А.А.Сивер</t>
  </si>
  <si>
    <t>________________ А.А.Сивер</t>
  </si>
  <si>
    <t>______________ А.А.Сивер</t>
  </si>
  <si>
    <t xml:space="preserve">        ________________Е.А.Лаптева</t>
  </si>
  <si>
    <t>____________Е.А.Лаптева</t>
  </si>
  <si>
    <t xml:space="preserve">1.1. З/плата педагога   </t>
  </si>
  <si>
    <t>2  час  в неделю</t>
  </si>
  <si>
    <t>(бисер,бисерная игла,нить,проволока)</t>
  </si>
  <si>
    <t>____________А.А.Бакайкина</t>
  </si>
  <si>
    <t>Занятия в художественно - творческом кружке  " Волшебная бусинка"</t>
  </si>
  <si>
    <t>8 человек,   2 час  в неделю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</si>
</sst>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0"/>
    <numFmt numFmtId="177" formatCode="0.000000"/>
    <numFmt numFmtId="178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4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4" fontId="0" fillId="0" borderId="19" xfId="0" applyNumberFormat="1" applyBorder="1" applyAlignment="1">
      <alignment/>
    </xf>
    <xf numFmtId="4" fontId="4" fillId="0" borderId="19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4" fontId="4" fillId="34" borderId="11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0" fillId="34" borderId="11" xfId="0" applyNumberForma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9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34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34" borderId="11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zoomScalePageLayoutView="0" workbookViewId="0" topLeftCell="A28">
      <selection activeCell="B52" sqref="B1:K52"/>
    </sheetView>
  </sheetViews>
  <sheetFormatPr defaultColWidth="9.00390625" defaultRowHeight="12.75"/>
  <cols>
    <col min="1" max="1" width="2.625" style="0" customWidth="1"/>
    <col min="2" max="2" width="3.00390625" style="0" customWidth="1"/>
    <col min="4" max="4" width="9.625" style="0" customWidth="1"/>
    <col min="6" max="6" width="11.625" style="0" customWidth="1"/>
    <col min="7" max="7" width="6.375" style="0" customWidth="1"/>
    <col min="8" max="8" width="8.00390625" style="0" customWidth="1"/>
    <col min="9" max="9" width="4.375" style="0" customWidth="1"/>
    <col min="10" max="10" width="11.00390625" style="0" customWidth="1"/>
    <col min="11" max="11" width="8.75390625" style="0" customWidth="1"/>
    <col min="12" max="12" width="4.875" style="0" customWidth="1"/>
    <col min="13" max="13" width="2.75390625" style="0" customWidth="1"/>
  </cols>
  <sheetData>
    <row r="1" spans="11:14" ht="8.25" customHeight="1">
      <c r="K1" s="5"/>
      <c r="L1" s="5"/>
      <c r="M1" s="5"/>
      <c r="N1" s="5"/>
    </row>
    <row r="2" spans="3:14" ht="15.75" customHeight="1">
      <c r="C2" s="23" t="s">
        <v>31</v>
      </c>
      <c r="H2" s="19"/>
      <c r="I2" s="19"/>
      <c r="K2" s="5"/>
      <c r="L2" s="5"/>
      <c r="M2" s="5"/>
      <c r="N2" s="5"/>
    </row>
    <row r="3" spans="8:14" ht="11.25" customHeight="1">
      <c r="H3" s="13"/>
      <c r="I3" s="13"/>
      <c r="L3" s="5"/>
      <c r="M3" s="5"/>
      <c r="N3" s="5"/>
    </row>
    <row r="4" spans="3:14" ht="15.75" customHeight="1">
      <c r="C4" s="92" t="s">
        <v>74</v>
      </c>
      <c r="D4" s="12"/>
      <c r="E4" s="12"/>
      <c r="F4" s="12"/>
      <c r="G4" s="22"/>
      <c r="L4" s="5"/>
      <c r="M4" s="5"/>
      <c r="N4" s="5"/>
    </row>
    <row r="5" spans="3:14" ht="21" customHeight="1">
      <c r="C5" s="64" t="s">
        <v>40</v>
      </c>
      <c r="D5" s="64"/>
      <c r="E5" s="64"/>
      <c r="F5" s="64"/>
      <c r="G5" s="64"/>
      <c r="L5" s="5"/>
      <c r="M5" s="5"/>
      <c r="N5" s="5"/>
    </row>
    <row r="6" spans="2:14" ht="18" customHeight="1">
      <c r="B6" s="30"/>
      <c r="C6" s="33" t="s">
        <v>11</v>
      </c>
      <c r="D6" s="33"/>
      <c r="E6" s="33"/>
      <c r="F6" s="14"/>
      <c r="G6" s="14"/>
      <c r="H6" s="31"/>
      <c r="I6" s="14"/>
      <c r="J6" s="33" t="s">
        <v>12</v>
      </c>
      <c r="K6" s="31"/>
      <c r="L6" s="5"/>
      <c r="M6" s="5"/>
      <c r="N6" s="5"/>
    </row>
    <row r="7" spans="2:14" ht="17.25" customHeight="1">
      <c r="B7" s="35" t="s">
        <v>13</v>
      </c>
      <c r="C7" s="39" t="s">
        <v>14</v>
      </c>
      <c r="D7" s="36"/>
      <c r="E7" s="36"/>
      <c r="F7" s="37"/>
      <c r="G7" s="37"/>
      <c r="H7" s="38"/>
      <c r="I7" s="55"/>
      <c r="J7" s="65"/>
      <c r="K7" s="57"/>
      <c r="L7" s="5"/>
      <c r="M7" s="5"/>
      <c r="N7" s="5"/>
    </row>
    <row r="8" spans="2:14" ht="19.5" customHeight="1">
      <c r="B8" s="27"/>
      <c r="C8" s="4" t="s">
        <v>67</v>
      </c>
      <c r="D8" s="4"/>
      <c r="E8" s="4"/>
      <c r="F8" s="4"/>
      <c r="G8" s="4"/>
      <c r="H8" s="29"/>
      <c r="I8" s="24"/>
      <c r="J8" s="79">
        <f>F16+F26</f>
        <v>9609.035555555556</v>
      </c>
      <c r="K8" s="58"/>
      <c r="L8" s="5"/>
      <c r="M8" s="5"/>
      <c r="N8" s="5"/>
    </row>
    <row r="9" spans="2:14" ht="21" customHeight="1">
      <c r="B9" s="27"/>
      <c r="D9" s="4" t="s">
        <v>0</v>
      </c>
      <c r="E9" s="4" t="s">
        <v>1</v>
      </c>
      <c r="F9" s="7">
        <v>9298</v>
      </c>
      <c r="G9" s="5"/>
      <c r="H9" s="15"/>
      <c r="I9" s="59"/>
      <c r="J9" s="6"/>
      <c r="K9" s="57"/>
      <c r="L9" s="5"/>
      <c r="M9" s="5"/>
      <c r="N9" s="5"/>
    </row>
    <row r="10" spans="2:14" ht="18" customHeight="1">
      <c r="B10" s="27"/>
      <c r="D10" s="9" t="s">
        <v>48</v>
      </c>
      <c r="E10" s="5"/>
      <c r="F10" s="10">
        <f>(F9/30*10)</f>
        <v>3099.3333333333335</v>
      </c>
      <c r="G10" s="26"/>
      <c r="H10" s="32"/>
      <c r="I10" s="61"/>
      <c r="J10" s="75" t="s">
        <v>41</v>
      </c>
      <c r="K10" s="60"/>
      <c r="L10" s="5"/>
      <c r="M10" s="5"/>
      <c r="N10" s="5"/>
    </row>
    <row r="11" spans="2:14" ht="15.75" customHeight="1">
      <c r="B11" s="27"/>
      <c r="D11" s="9" t="s">
        <v>2</v>
      </c>
      <c r="E11" s="6"/>
      <c r="F11" s="10">
        <f>F10*0.25</f>
        <v>774.8333333333334</v>
      </c>
      <c r="G11" s="5"/>
      <c r="H11" s="15"/>
      <c r="I11" s="75" t="s">
        <v>42</v>
      </c>
      <c r="J11" s="77"/>
      <c r="K11" s="78"/>
      <c r="L11" s="5"/>
      <c r="M11" s="5"/>
      <c r="N11" s="5"/>
    </row>
    <row r="12" spans="2:14" ht="16.5" customHeight="1">
      <c r="B12" s="27"/>
      <c r="D12" s="2" t="s">
        <v>3</v>
      </c>
      <c r="E12" s="3"/>
      <c r="F12" s="7">
        <f>F10*0.3</f>
        <v>929.8</v>
      </c>
      <c r="G12" s="5"/>
      <c r="H12" s="15"/>
      <c r="I12" s="75" t="s">
        <v>43</v>
      </c>
      <c r="K12" s="60"/>
      <c r="L12" s="5"/>
      <c r="M12" s="5"/>
      <c r="N12" s="5"/>
    </row>
    <row r="13" spans="2:14" ht="16.5" customHeight="1">
      <c r="B13" s="27"/>
      <c r="C13" s="5"/>
      <c r="D13" s="6"/>
      <c r="E13" s="5"/>
      <c r="F13" s="10">
        <f>SUM(F10:F12)</f>
        <v>4803.966666666667</v>
      </c>
      <c r="G13" s="5"/>
      <c r="H13" s="15"/>
      <c r="I13" s="76" t="s">
        <v>44</v>
      </c>
      <c r="J13" s="6"/>
      <c r="K13" s="60"/>
      <c r="L13" s="5"/>
      <c r="M13" s="5"/>
      <c r="N13" s="5"/>
    </row>
    <row r="14" spans="2:14" ht="18" customHeight="1">
      <c r="B14" s="27"/>
      <c r="C14" s="40"/>
      <c r="D14" s="9" t="s">
        <v>4</v>
      </c>
      <c r="E14" s="6"/>
      <c r="F14" s="10">
        <f>F13*0.3</f>
        <v>1441.19</v>
      </c>
      <c r="G14" s="5"/>
      <c r="H14" s="15"/>
      <c r="I14" s="76"/>
      <c r="J14" s="6"/>
      <c r="K14" s="60"/>
      <c r="L14" s="5"/>
      <c r="M14" s="5"/>
      <c r="N14" s="5"/>
    </row>
    <row r="15" spans="2:14" ht="15">
      <c r="B15" s="27"/>
      <c r="D15" s="2" t="s">
        <v>5</v>
      </c>
      <c r="E15" s="3"/>
      <c r="F15" s="7">
        <f>F13*0.3</f>
        <v>1441.19</v>
      </c>
      <c r="G15" s="5"/>
      <c r="H15" s="15"/>
      <c r="I15" s="59"/>
      <c r="J15" s="6"/>
      <c r="K15" s="60"/>
      <c r="L15" s="5"/>
      <c r="M15" s="5"/>
      <c r="N15" s="5"/>
    </row>
    <row r="16" spans="2:14" ht="19.5" customHeight="1">
      <c r="B16" s="27"/>
      <c r="E16" s="9" t="s">
        <v>65</v>
      </c>
      <c r="F16" s="10">
        <f>SUM(F13:F15)</f>
        <v>7686.346666666668</v>
      </c>
      <c r="G16" s="5"/>
      <c r="H16" s="15"/>
      <c r="I16" s="59"/>
      <c r="J16" s="6"/>
      <c r="K16" s="60"/>
      <c r="L16" s="5"/>
      <c r="M16" s="5"/>
      <c r="N16" s="5"/>
    </row>
    <row r="17" spans="2:14" ht="13.5" customHeight="1">
      <c r="B17" s="27"/>
      <c r="E17" s="9"/>
      <c r="F17" s="10"/>
      <c r="G17" s="5"/>
      <c r="H17" s="15"/>
      <c r="I17" s="59"/>
      <c r="J17" s="6"/>
      <c r="K17" s="60"/>
      <c r="L17" s="5"/>
      <c r="M17" s="5"/>
      <c r="N17" s="5"/>
    </row>
    <row r="18" spans="2:14" ht="19.5" customHeight="1">
      <c r="B18" s="27"/>
      <c r="C18" s="4" t="s">
        <v>32</v>
      </c>
      <c r="D18" s="4"/>
      <c r="E18" s="4"/>
      <c r="F18" s="4"/>
      <c r="G18" s="5"/>
      <c r="H18" s="15"/>
      <c r="I18" s="59"/>
      <c r="J18" s="6"/>
      <c r="K18" s="60"/>
      <c r="L18" s="5"/>
      <c r="M18" s="5"/>
      <c r="N18" s="5"/>
    </row>
    <row r="19" spans="2:14" ht="18" customHeight="1">
      <c r="B19" s="27"/>
      <c r="D19" s="4" t="s">
        <v>0</v>
      </c>
      <c r="E19" s="4" t="s">
        <v>1</v>
      </c>
      <c r="F19" s="7">
        <v>2791</v>
      </c>
      <c r="G19" s="5"/>
      <c r="H19" s="15"/>
      <c r="I19" s="59"/>
      <c r="J19" s="75" t="s">
        <v>45</v>
      </c>
      <c r="K19" s="60"/>
      <c r="L19" s="5"/>
      <c r="M19" s="5"/>
      <c r="N19" s="5"/>
    </row>
    <row r="20" spans="2:14" ht="16.5" customHeight="1">
      <c r="B20" s="27"/>
      <c r="D20" s="9" t="s">
        <v>48</v>
      </c>
      <c r="E20" s="5"/>
      <c r="F20" s="10">
        <f>(F19/36*10)</f>
        <v>775.2777777777777</v>
      </c>
      <c r="G20" s="5"/>
      <c r="H20" s="15"/>
      <c r="I20" s="76" t="s">
        <v>46</v>
      </c>
      <c r="J20" s="75"/>
      <c r="K20" s="60"/>
      <c r="L20" s="5"/>
      <c r="M20" s="5"/>
      <c r="N20" s="5"/>
    </row>
    <row r="21" spans="2:14" ht="19.5" customHeight="1">
      <c r="B21" s="27"/>
      <c r="D21" s="9" t="s">
        <v>2</v>
      </c>
      <c r="E21" s="6"/>
      <c r="F21" s="10">
        <f>F20*0.25</f>
        <v>193.81944444444443</v>
      </c>
      <c r="G21" s="5"/>
      <c r="H21" s="15"/>
      <c r="I21" s="76" t="s">
        <v>47</v>
      </c>
      <c r="J21" s="75"/>
      <c r="K21" s="60"/>
      <c r="L21" s="5"/>
      <c r="M21" s="5"/>
      <c r="N21" s="5"/>
    </row>
    <row r="22" spans="2:14" ht="19.5" customHeight="1">
      <c r="B22" s="27"/>
      <c r="D22" s="2" t="s">
        <v>3</v>
      </c>
      <c r="E22" s="3"/>
      <c r="F22" s="7">
        <f>F20*0.3</f>
        <v>232.58333333333331</v>
      </c>
      <c r="G22" s="5"/>
      <c r="H22" s="15"/>
      <c r="I22" s="76" t="s">
        <v>44</v>
      </c>
      <c r="J22" s="75"/>
      <c r="K22" s="60"/>
      <c r="L22" s="5"/>
      <c r="M22" s="5"/>
      <c r="N22" s="5"/>
    </row>
    <row r="23" spans="2:14" ht="17.25" customHeight="1">
      <c r="B23" s="27"/>
      <c r="C23" s="5"/>
      <c r="D23" s="6"/>
      <c r="E23" s="5"/>
      <c r="F23" s="10">
        <f>SUM(F20:F22)</f>
        <v>1201.6805555555554</v>
      </c>
      <c r="G23" s="5"/>
      <c r="H23" s="15"/>
      <c r="I23" s="59"/>
      <c r="J23" s="6"/>
      <c r="K23" s="60"/>
      <c r="L23" s="5"/>
      <c r="M23" s="5"/>
      <c r="N23" s="5"/>
    </row>
    <row r="24" spans="2:14" ht="17.25" customHeight="1">
      <c r="B24" s="27"/>
      <c r="C24" s="40"/>
      <c r="D24" s="9" t="s">
        <v>4</v>
      </c>
      <c r="E24" s="6"/>
      <c r="F24" s="10">
        <f>F23*0.3</f>
        <v>360.5041666666666</v>
      </c>
      <c r="G24" s="5"/>
      <c r="H24" s="15"/>
      <c r="I24" s="59"/>
      <c r="J24" s="6"/>
      <c r="K24" s="60"/>
      <c r="L24" s="5"/>
      <c r="M24" s="5"/>
      <c r="N24" s="5"/>
    </row>
    <row r="25" spans="2:14" ht="19.5" customHeight="1">
      <c r="B25" s="27"/>
      <c r="D25" s="2" t="s">
        <v>5</v>
      </c>
      <c r="E25" s="3"/>
      <c r="F25" s="7">
        <f>F23*0.3</f>
        <v>360.5041666666666</v>
      </c>
      <c r="G25" s="5"/>
      <c r="H25" s="15"/>
      <c r="I25" s="59"/>
      <c r="J25" s="6"/>
      <c r="K25" s="60"/>
      <c r="L25" s="5"/>
      <c r="M25" s="5"/>
      <c r="N25" s="5"/>
    </row>
    <row r="26" spans="2:14" ht="19.5" customHeight="1">
      <c r="B26" s="27"/>
      <c r="E26" s="9" t="s">
        <v>33</v>
      </c>
      <c r="F26" s="10">
        <f>SUM(F23:F25)</f>
        <v>1922.6888888888886</v>
      </c>
      <c r="G26" s="5"/>
      <c r="H26" s="15"/>
      <c r="I26" s="59"/>
      <c r="J26" s="6"/>
      <c r="K26" s="60"/>
      <c r="L26" s="5"/>
      <c r="M26" s="5"/>
      <c r="N26" s="5"/>
    </row>
    <row r="27" spans="2:14" ht="15">
      <c r="B27" s="27"/>
      <c r="D27" s="9"/>
      <c r="E27" s="6"/>
      <c r="F27" s="10"/>
      <c r="G27" s="5"/>
      <c r="H27" s="15"/>
      <c r="I27" s="59"/>
      <c r="J27" s="80"/>
      <c r="K27" s="60"/>
      <c r="L27" s="5"/>
      <c r="M27" s="5"/>
      <c r="N27" s="5"/>
    </row>
    <row r="28" spans="2:14" ht="15">
      <c r="B28" s="27"/>
      <c r="C28" s="4" t="s">
        <v>49</v>
      </c>
      <c r="D28" s="2"/>
      <c r="E28" s="3"/>
      <c r="F28" s="7"/>
      <c r="G28" s="4"/>
      <c r="H28" s="29"/>
      <c r="I28" s="24"/>
      <c r="J28" s="79">
        <f>J8*30.2%</f>
        <v>2901.9287377777778</v>
      </c>
      <c r="K28" s="58"/>
      <c r="L28" s="5"/>
      <c r="M28" s="5"/>
      <c r="N28" s="5"/>
    </row>
    <row r="29" spans="2:14" ht="15">
      <c r="B29" s="27"/>
      <c r="E29" s="9" t="s">
        <v>15</v>
      </c>
      <c r="F29" s="10"/>
      <c r="G29" s="37"/>
      <c r="H29" s="38"/>
      <c r="I29" s="37"/>
      <c r="J29" s="81"/>
      <c r="K29" s="38"/>
      <c r="L29" s="5"/>
      <c r="M29" s="5"/>
      <c r="N29" s="5"/>
    </row>
    <row r="30" spans="2:14" ht="11.25" customHeight="1">
      <c r="B30" s="27"/>
      <c r="E30" s="9"/>
      <c r="F30" s="10"/>
      <c r="G30" s="5"/>
      <c r="H30" s="15"/>
      <c r="I30" s="5"/>
      <c r="J30" s="80"/>
      <c r="K30" s="15"/>
      <c r="L30" s="5"/>
      <c r="M30" s="5"/>
      <c r="N30" s="5"/>
    </row>
    <row r="31" spans="2:14" ht="15">
      <c r="B31" s="27"/>
      <c r="C31" s="4" t="s">
        <v>18</v>
      </c>
      <c r="D31" s="2"/>
      <c r="E31" s="3"/>
      <c r="F31" s="7"/>
      <c r="G31" s="98" t="s">
        <v>34</v>
      </c>
      <c r="H31" s="99"/>
      <c r="I31" s="24"/>
      <c r="J31" s="79">
        <v>5500</v>
      </c>
      <c r="K31" s="54"/>
      <c r="L31" s="5"/>
      <c r="M31" s="5"/>
      <c r="N31" s="5"/>
    </row>
    <row r="32" spans="2:14" ht="15">
      <c r="B32" s="27"/>
      <c r="C32" s="5"/>
      <c r="D32" s="9"/>
      <c r="E32" s="6"/>
      <c r="F32" s="10"/>
      <c r="G32" s="66"/>
      <c r="H32" s="70"/>
      <c r="I32" s="59"/>
      <c r="J32" s="80"/>
      <c r="K32" s="67"/>
      <c r="L32" s="5"/>
      <c r="M32" s="5"/>
      <c r="N32" s="5"/>
    </row>
    <row r="33" spans="2:14" ht="15" customHeight="1">
      <c r="B33" s="27"/>
      <c r="C33" s="71"/>
      <c r="D33" s="72" t="s">
        <v>36</v>
      </c>
      <c r="E33" s="73" t="s">
        <v>37</v>
      </c>
      <c r="F33" s="73" t="s">
        <v>38</v>
      </c>
      <c r="G33" s="101" t="s">
        <v>39</v>
      </c>
      <c r="H33" s="101"/>
      <c r="I33" s="59"/>
      <c r="J33" s="80"/>
      <c r="K33" s="67"/>
      <c r="L33" s="5"/>
      <c r="M33" s="5"/>
      <c r="N33" s="5"/>
    </row>
    <row r="34" spans="2:14" ht="19.5" customHeight="1">
      <c r="B34" s="27"/>
      <c r="C34" s="68" t="s">
        <v>34</v>
      </c>
      <c r="D34" s="74">
        <v>10</v>
      </c>
      <c r="E34" s="69">
        <v>25</v>
      </c>
      <c r="F34" s="69">
        <v>22</v>
      </c>
      <c r="G34" s="100">
        <v>5500</v>
      </c>
      <c r="H34" s="100"/>
      <c r="I34" s="59"/>
      <c r="J34" s="80"/>
      <c r="K34" s="67"/>
      <c r="L34" s="5"/>
      <c r="M34" s="5"/>
      <c r="N34" s="5"/>
    </row>
    <row r="35" spans="2:14" ht="15.75" customHeight="1">
      <c r="B35" s="27"/>
      <c r="F35" s="10"/>
      <c r="G35" s="4"/>
      <c r="H35" s="29"/>
      <c r="I35" s="59"/>
      <c r="J35" s="80"/>
      <c r="K35" s="60"/>
      <c r="L35" s="5"/>
      <c r="M35" s="5"/>
      <c r="N35" s="5"/>
    </row>
    <row r="36" spans="2:14" ht="15">
      <c r="B36" s="41"/>
      <c r="C36" s="37"/>
      <c r="D36" s="42"/>
      <c r="E36" s="43"/>
      <c r="F36" s="44"/>
      <c r="G36" s="37"/>
      <c r="H36" s="38"/>
      <c r="I36" s="55"/>
      <c r="J36" s="81"/>
      <c r="K36" s="57"/>
      <c r="L36" s="5"/>
      <c r="M36" s="5"/>
      <c r="N36" s="5"/>
    </row>
    <row r="37" spans="2:14" ht="15">
      <c r="B37" s="28"/>
      <c r="C37" s="4"/>
      <c r="D37" s="2"/>
      <c r="E37" s="7" t="s">
        <v>19</v>
      </c>
      <c r="F37" s="7"/>
      <c r="G37" s="4"/>
      <c r="H37" s="29"/>
      <c r="I37" s="24"/>
      <c r="J37" s="79">
        <f>J8+J28+J31</f>
        <v>18010.964293333334</v>
      </c>
      <c r="K37" s="54" t="s">
        <v>1</v>
      </c>
      <c r="L37" s="5"/>
      <c r="M37" s="5"/>
      <c r="N37" s="5"/>
    </row>
    <row r="38" spans="2:14" ht="11.25" customHeight="1">
      <c r="B38" s="27"/>
      <c r="D38" s="9"/>
      <c r="E38" s="6"/>
      <c r="F38" s="10"/>
      <c r="G38" s="5"/>
      <c r="H38" s="15"/>
      <c r="I38" s="59"/>
      <c r="J38" s="80"/>
      <c r="K38" s="60"/>
      <c r="L38" s="5"/>
      <c r="M38" s="5"/>
      <c r="N38" s="5"/>
    </row>
    <row r="39" spans="2:14" ht="15">
      <c r="B39" s="45" t="s">
        <v>20</v>
      </c>
      <c r="C39" t="s">
        <v>21</v>
      </c>
      <c r="D39" s="9"/>
      <c r="E39" s="6"/>
      <c r="F39" s="10"/>
      <c r="G39" s="53" t="s">
        <v>25</v>
      </c>
      <c r="H39" s="15"/>
      <c r="I39" s="59"/>
      <c r="J39" s="80">
        <v>0</v>
      </c>
      <c r="K39" s="60"/>
      <c r="L39" s="5"/>
      <c r="M39" s="5"/>
      <c r="N39" s="5"/>
    </row>
    <row r="40" spans="2:14" ht="14.25">
      <c r="B40" s="45"/>
      <c r="C40" s="13" t="s">
        <v>71</v>
      </c>
      <c r="D40" s="90"/>
      <c r="E40" s="75"/>
      <c r="F40" s="75"/>
      <c r="G40" s="53"/>
      <c r="H40" s="91"/>
      <c r="I40" s="76"/>
      <c r="J40" s="80"/>
      <c r="K40" s="60"/>
      <c r="L40" s="5"/>
      <c r="M40" s="5"/>
      <c r="N40" s="5"/>
    </row>
    <row r="41" spans="2:14" ht="14.25">
      <c r="B41" s="45"/>
      <c r="C41" s="13" t="s">
        <v>72</v>
      </c>
      <c r="D41" s="90"/>
      <c r="E41" s="75"/>
      <c r="F41" s="75"/>
      <c r="G41" s="53"/>
      <c r="H41" s="91"/>
      <c r="I41" s="76"/>
      <c r="J41" s="80"/>
      <c r="K41" s="60"/>
      <c r="L41" s="5"/>
      <c r="M41" s="5"/>
      <c r="N41" s="5"/>
    </row>
    <row r="42" spans="2:14" ht="14.25">
      <c r="B42" s="45"/>
      <c r="C42" s="13" t="s">
        <v>73</v>
      </c>
      <c r="D42" s="90"/>
      <c r="E42" s="75"/>
      <c r="F42" s="75"/>
      <c r="G42" s="53"/>
      <c r="H42" s="91"/>
      <c r="I42" s="76"/>
      <c r="J42" s="80"/>
      <c r="K42" s="60"/>
      <c r="L42" s="5"/>
      <c r="M42" s="5"/>
      <c r="N42" s="5"/>
    </row>
    <row r="43" spans="2:14" ht="14.25" customHeight="1">
      <c r="B43" s="45"/>
      <c r="D43" s="9"/>
      <c r="E43" s="6"/>
      <c r="F43" s="10"/>
      <c r="G43" s="5"/>
      <c r="H43" s="15"/>
      <c r="I43" s="59"/>
      <c r="J43" s="80"/>
      <c r="K43" s="60"/>
      <c r="L43" s="5"/>
      <c r="M43" s="5"/>
      <c r="N43" s="5"/>
    </row>
    <row r="44" spans="2:14" ht="15">
      <c r="B44" s="45" t="s">
        <v>22</v>
      </c>
      <c r="C44" t="s">
        <v>23</v>
      </c>
      <c r="D44" s="9"/>
      <c r="E44" s="6"/>
      <c r="F44" s="10"/>
      <c r="G44" s="5"/>
      <c r="H44" s="15"/>
      <c r="I44" s="59"/>
      <c r="J44" s="80">
        <v>1989.04</v>
      </c>
      <c r="K44" s="60"/>
      <c r="L44" s="5"/>
      <c r="M44" s="5"/>
      <c r="N44" s="5"/>
    </row>
    <row r="45" spans="2:14" ht="15">
      <c r="B45" s="27"/>
      <c r="D45" s="9"/>
      <c r="E45" s="6"/>
      <c r="F45" s="10"/>
      <c r="G45" s="53" t="s">
        <v>24</v>
      </c>
      <c r="H45" s="15"/>
      <c r="I45" s="59"/>
      <c r="J45" s="80"/>
      <c r="K45" s="60"/>
      <c r="L45" s="5"/>
      <c r="M45" s="5"/>
      <c r="N45" s="5"/>
    </row>
    <row r="46" spans="2:14" ht="18.75" customHeight="1">
      <c r="B46" s="47"/>
      <c r="C46" s="48"/>
      <c r="D46" s="49"/>
      <c r="E46" s="50" t="s">
        <v>8</v>
      </c>
      <c r="F46" s="48"/>
      <c r="G46" s="48"/>
      <c r="H46" s="51"/>
      <c r="I46" s="62"/>
      <c r="J46" s="82">
        <f>J37+J39+J44</f>
        <v>20000.004293333335</v>
      </c>
      <c r="K46" s="63" t="s">
        <v>1</v>
      </c>
      <c r="L46" s="5"/>
      <c r="M46" s="5"/>
      <c r="N46" s="5"/>
    </row>
    <row r="47" spans="2:14" ht="20.25" customHeight="1">
      <c r="B47" s="30"/>
      <c r="C47" s="46"/>
      <c r="D47" s="14"/>
      <c r="E47" s="14"/>
      <c r="F47" s="14"/>
      <c r="G47" s="52" t="s">
        <v>7</v>
      </c>
      <c r="H47" s="31"/>
      <c r="I47" s="14"/>
      <c r="J47" s="83">
        <v>2000</v>
      </c>
      <c r="K47" s="31" t="s">
        <v>6</v>
      </c>
      <c r="L47" s="5"/>
      <c r="M47" s="5"/>
      <c r="N47" s="5"/>
    </row>
    <row r="48" spans="2:14" ht="10.5" customHeight="1">
      <c r="B48" s="5"/>
      <c r="C48" s="9"/>
      <c r="D48" s="5"/>
      <c r="E48" s="20"/>
      <c r="F48" s="34"/>
      <c r="G48" s="5"/>
      <c r="H48" s="5"/>
      <c r="I48" s="5"/>
      <c r="J48" s="5"/>
      <c r="K48" s="5"/>
      <c r="L48" s="5"/>
      <c r="M48" s="5"/>
      <c r="N48" s="5"/>
    </row>
    <row r="49" spans="2:14" ht="12" customHeight="1">
      <c r="B49" s="5"/>
      <c r="C49" s="9"/>
      <c r="D49" s="5"/>
      <c r="E49" s="20"/>
      <c r="F49" s="34"/>
      <c r="G49" s="5"/>
      <c r="H49" s="5"/>
      <c r="I49" s="5"/>
      <c r="J49" s="5"/>
      <c r="K49" s="5"/>
      <c r="L49" s="5"/>
      <c r="M49" s="5"/>
      <c r="N49" s="5"/>
    </row>
    <row r="50" spans="2:14" ht="15.75" customHeight="1">
      <c r="B50" s="5"/>
      <c r="C50" s="97" t="s">
        <v>26</v>
      </c>
      <c r="D50" s="97"/>
      <c r="E50" s="20"/>
      <c r="F50" s="34"/>
      <c r="G50" s="5" t="s">
        <v>76</v>
      </c>
      <c r="H50" s="5"/>
      <c r="I50" s="5"/>
      <c r="J50" s="5"/>
      <c r="K50" s="5"/>
      <c r="L50" s="5"/>
      <c r="M50" s="5"/>
      <c r="N50" s="5"/>
    </row>
    <row r="51" spans="2:14" ht="17.25" customHeight="1">
      <c r="B51" s="5"/>
      <c r="C51" s="9"/>
      <c r="D51" s="5"/>
      <c r="E51" s="20"/>
      <c r="F51" s="34"/>
      <c r="G51" s="5"/>
      <c r="H51" s="5"/>
      <c r="I51" s="5"/>
      <c r="J51" s="5"/>
      <c r="K51" s="5"/>
      <c r="L51" s="5"/>
      <c r="M51" s="5"/>
      <c r="N51" s="5"/>
    </row>
    <row r="52" spans="2:14" ht="15" customHeight="1">
      <c r="B52" s="5"/>
      <c r="C52" s="93" t="s">
        <v>75</v>
      </c>
      <c r="D52" s="5"/>
      <c r="E52" s="20"/>
      <c r="F52" s="34"/>
      <c r="G52" s="5" t="s">
        <v>77</v>
      </c>
      <c r="H52" s="5"/>
      <c r="I52" s="5"/>
      <c r="J52" s="5"/>
      <c r="K52" s="5"/>
      <c r="L52" s="5"/>
      <c r="M52" s="5"/>
      <c r="N52" s="5"/>
    </row>
    <row r="53" spans="12:14" ht="19.5" customHeight="1">
      <c r="L53" s="5"/>
      <c r="M53" s="5"/>
      <c r="N53" s="5"/>
    </row>
    <row r="54" spans="2:9" ht="19.5" customHeight="1">
      <c r="B54" s="5"/>
      <c r="C54" s="5"/>
      <c r="D54" s="5"/>
      <c r="E54" s="5"/>
      <c r="F54" s="5"/>
      <c r="G54" s="5"/>
      <c r="H54" s="5"/>
      <c r="I54" s="5"/>
    </row>
    <row r="55" spans="2:9" ht="17.25" customHeight="1">
      <c r="B55" s="5"/>
      <c r="C55" s="5"/>
      <c r="D55" s="5"/>
      <c r="E55" s="5"/>
      <c r="F55" s="10"/>
      <c r="G55" s="5"/>
      <c r="H55" s="5"/>
      <c r="I55" s="5"/>
    </row>
    <row r="56" spans="2:9" ht="17.25" customHeight="1">
      <c r="B56" s="5"/>
      <c r="C56" s="9"/>
      <c r="D56" s="6"/>
      <c r="E56" s="5"/>
      <c r="F56" s="10"/>
      <c r="G56" s="5"/>
      <c r="H56" s="5"/>
      <c r="I56" s="5"/>
    </row>
    <row r="57" spans="2:9" ht="18" customHeight="1">
      <c r="B57" s="5"/>
      <c r="C57" s="9"/>
      <c r="D57" s="6"/>
      <c r="E57" s="6"/>
      <c r="F57" s="10"/>
      <c r="G57" s="5"/>
      <c r="H57" s="5"/>
      <c r="I57" s="5"/>
    </row>
    <row r="58" spans="2:9" ht="20.25" customHeight="1">
      <c r="B58" s="5"/>
      <c r="C58" s="9"/>
      <c r="D58" s="6"/>
      <c r="E58" s="6"/>
      <c r="F58" s="10"/>
      <c r="G58" s="5"/>
      <c r="H58" s="5"/>
      <c r="I58" s="5"/>
    </row>
    <row r="59" spans="2:9" ht="10.5" customHeight="1">
      <c r="B59" s="5"/>
      <c r="C59" s="5"/>
      <c r="D59" s="6"/>
      <c r="E59" s="5"/>
      <c r="F59" s="10"/>
      <c r="G59" s="5"/>
      <c r="H59" s="5"/>
      <c r="I59" s="5"/>
    </row>
    <row r="60" spans="2:9" ht="15" customHeight="1">
      <c r="B60" s="5"/>
      <c r="C60" s="5"/>
      <c r="D60" s="5"/>
      <c r="E60" s="5"/>
      <c r="F60" s="8"/>
      <c r="G60" s="5"/>
      <c r="H60" s="5"/>
      <c r="I60" s="5"/>
    </row>
    <row r="61" spans="2:9" ht="15">
      <c r="B61" s="5"/>
      <c r="C61" s="9"/>
      <c r="D61" s="6"/>
      <c r="E61" s="6"/>
      <c r="F61" s="10"/>
      <c r="G61" s="5"/>
      <c r="H61" s="5"/>
      <c r="I61" s="5"/>
    </row>
    <row r="62" spans="2:9" ht="18" customHeight="1">
      <c r="B62" s="5"/>
      <c r="C62" s="9"/>
      <c r="D62" s="6"/>
      <c r="E62" s="6"/>
      <c r="F62" s="10"/>
      <c r="G62" s="5"/>
      <c r="H62" s="5"/>
      <c r="I62" s="5"/>
    </row>
    <row r="63" spans="2:9" ht="19.5" customHeight="1">
      <c r="B63" s="5"/>
      <c r="C63" s="9"/>
      <c r="D63" s="6"/>
      <c r="E63" s="11"/>
      <c r="F63" s="18"/>
      <c r="G63" s="5"/>
      <c r="H63" s="5"/>
      <c r="I63" s="5"/>
    </row>
    <row r="64" spans="2:9" ht="18.75" customHeight="1">
      <c r="B64" s="5"/>
      <c r="C64" s="9"/>
      <c r="D64" s="6"/>
      <c r="E64" s="11"/>
      <c r="F64" s="10"/>
      <c r="G64" s="5"/>
      <c r="H64" s="5"/>
      <c r="I64" s="5"/>
    </row>
    <row r="65" spans="2:9" ht="19.5" customHeight="1">
      <c r="B65" s="5"/>
      <c r="C65" s="5"/>
      <c r="D65" s="5"/>
      <c r="E65" s="5"/>
      <c r="F65" s="10"/>
      <c r="G65" s="5"/>
      <c r="H65" s="5"/>
      <c r="I65" s="5"/>
    </row>
    <row r="66" spans="2:9" ht="22.5" customHeight="1">
      <c r="B66" s="5"/>
      <c r="C66" s="5"/>
      <c r="D66" s="5"/>
      <c r="E66" s="9"/>
      <c r="F66" s="10"/>
      <c r="G66" s="16"/>
      <c r="H66" s="5"/>
      <c r="I66" s="5"/>
    </row>
    <row r="67" spans="2:9" ht="15.75">
      <c r="B67" s="5"/>
      <c r="C67" s="9"/>
      <c r="D67" s="5"/>
      <c r="E67" s="20"/>
      <c r="F67" s="21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  <row r="69" spans="2:9" ht="12.75">
      <c r="B69" s="5"/>
      <c r="C69" s="5"/>
      <c r="D69" s="5"/>
      <c r="E69" s="5"/>
      <c r="F69" s="5"/>
      <c r="G69" s="5"/>
      <c r="H69" s="5"/>
      <c r="I69" s="5"/>
    </row>
    <row r="70" spans="2:9" ht="12.75">
      <c r="B70" s="5"/>
      <c r="C70" s="5"/>
      <c r="D70" s="5"/>
      <c r="E70" s="5"/>
      <c r="F70" s="5"/>
      <c r="G70" s="5"/>
      <c r="H70" s="5"/>
      <c r="I70" s="5"/>
    </row>
    <row r="71" spans="2:7" ht="15.75" customHeight="1">
      <c r="B71" s="5"/>
      <c r="C71" s="5"/>
      <c r="D71" s="5"/>
      <c r="E71" s="5"/>
      <c r="F71" s="5"/>
      <c r="G71" s="5"/>
    </row>
    <row r="72" ht="17.25" customHeight="1"/>
    <row r="73" ht="19.5" customHeight="1"/>
    <row r="74" ht="19.5" customHeight="1"/>
    <row r="75" ht="19.5" customHeight="1"/>
    <row r="76" ht="18" customHeight="1"/>
    <row r="77" ht="18" customHeight="1"/>
    <row r="78" ht="17.25" customHeight="1"/>
    <row r="79" ht="17.25" customHeight="1"/>
    <row r="81" ht="9.75" customHeight="1"/>
    <row r="82" ht="18.75" customHeight="1"/>
    <row r="83" ht="18" customHeight="1"/>
    <row r="84" ht="17.25" customHeight="1"/>
    <row r="85" ht="18" customHeight="1"/>
    <row r="86" ht="18.75" customHeight="1"/>
    <row r="91" ht="18" customHeight="1"/>
    <row r="107" ht="15" customHeight="1"/>
    <row r="118" ht="18" customHeight="1"/>
    <row r="135" ht="15.75" customHeight="1"/>
    <row r="138" ht="13.5" customHeight="1"/>
    <row r="139" ht="15" customHeight="1"/>
    <row r="140" ht="17.25" customHeight="1"/>
  </sheetData>
  <sheetProtection/>
  <mergeCells count="4">
    <mergeCell ref="C50:D50"/>
    <mergeCell ref="G31:H31"/>
    <mergeCell ref="G34:H34"/>
    <mergeCell ref="G33:H33"/>
  </mergeCells>
  <printOptions/>
  <pageMargins left="0.984251968503937" right="0.1968503937007874" top="0.1968503937007874" bottom="0.1968503937007874" header="0.5118110236220472" footer="0.2755905511811024"/>
  <pageSetup horizontalDpi="600" verticalDpi="600" orientation="portrait" paperSize="9" r:id="rId1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13">
      <selection activeCell="B39" sqref="B1:K39"/>
    </sheetView>
  </sheetViews>
  <sheetFormatPr defaultColWidth="9.00390625" defaultRowHeight="12.75"/>
  <cols>
    <col min="1" max="1" width="2.625" style="0" customWidth="1"/>
    <col min="2" max="2" width="2.875" style="0" customWidth="1"/>
    <col min="6" max="6" width="12.125" style="0" customWidth="1"/>
    <col min="7" max="7" width="7.75390625" style="0" customWidth="1"/>
    <col min="8" max="8" width="4.75390625" style="0" customWidth="1"/>
    <col min="9" max="9" width="3.875" style="0" customWidth="1"/>
    <col min="10" max="10" width="11.875" style="0" customWidth="1"/>
    <col min="11" max="11" width="7.125" style="0" customWidth="1"/>
    <col min="12" max="12" width="4.875" style="0" customWidth="1"/>
    <col min="13" max="13" width="2.75390625" style="0" customWidth="1"/>
  </cols>
  <sheetData>
    <row r="1" spans="11:14" ht="8.25" customHeight="1">
      <c r="K1" s="5"/>
      <c r="L1" s="5"/>
      <c r="M1" s="5"/>
      <c r="N1" s="5"/>
    </row>
    <row r="2" spans="3:14" ht="15.75" customHeight="1">
      <c r="C2" s="23" t="s">
        <v>31</v>
      </c>
      <c r="H2" s="19"/>
      <c r="I2" s="19"/>
      <c r="K2" s="5"/>
      <c r="L2" s="5"/>
      <c r="M2" s="5"/>
      <c r="N2" s="5"/>
    </row>
    <row r="3" spans="4:14" ht="11.25" customHeight="1">
      <c r="D3" s="25"/>
      <c r="E3" s="25"/>
      <c r="F3" s="25"/>
      <c r="G3" s="25"/>
      <c r="H3" s="13"/>
      <c r="I3" s="13"/>
      <c r="L3" s="5"/>
      <c r="M3" s="5"/>
      <c r="N3" s="5"/>
    </row>
    <row r="4" spans="3:14" ht="15.75" customHeight="1">
      <c r="C4" s="103" t="s">
        <v>9</v>
      </c>
      <c r="D4" s="103"/>
      <c r="E4" s="103"/>
      <c r="F4" s="103"/>
      <c r="G4" s="103"/>
      <c r="H4" s="103"/>
      <c r="I4" s="103"/>
      <c r="J4" s="103"/>
      <c r="L4" s="5"/>
      <c r="M4" s="5"/>
      <c r="N4" s="5"/>
    </row>
    <row r="5" spans="3:14" ht="21" customHeight="1">
      <c r="C5" s="102" t="s">
        <v>35</v>
      </c>
      <c r="D5" s="102"/>
      <c r="E5" s="102"/>
      <c r="F5" s="102"/>
      <c r="G5" s="102"/>
      <c r="L5" s="5"/>
      <c r="M5" s="5"/>
      <c r="N5" s="5"/>
    </row>
    <row r="6" spans="2:14" ht="21" customHeight="1">
      <c r="B6" s="30"/>
      <c r="C6" s="33" t="s">
        <v>11</v>
      </c>
      <c r="D6" s="33"/>
      <c r="E6" s="33"/>
      <c r="F6" s="14"/>
      <c r="G6" s="14"/>
      <c r="H6" s="31"/>
      <c r="I6" s="14"/>
      <c r="J6" s="33" t="s">
        <v>12</v>
      </c>
      <c r="K6" s="31"/>
      <c r="L6" s="5"/>
      <c r="M6" s="5"/>
      <c r="N6" s="5"/>
    </row>
    <row r="7" spans="2:14" ht="21" customHeight="1">
      <c r="B7" s="35" t="s">
        <v>13</v>
      </c>
      <c r="C7" s="39" t="s">
        <v>14</v>
      </c>
      <c r="D7" s="36"/>
      <c r="E7" s="36"/>
      <c r="F7" s="37"/>
      <c r="G7" s="37"/>
      <c r="H7" s="38"/>
      <c r="I7" s="55"/>
      <c r="J7" s="56"/>
      <c r="K7" s="57"/>
      <c r="L7" s="5"/>
      <c r="M7" s="5"/>
      <c r="N7" s="5"/>
    </row>
    <row r="8" spans="2:14" ht="19.5" customHeight="1">
      <c r="B8" s="27"/>
      <c r="C8" s="4" t="s">
        <v>70</v>
      </c>
      <c r="D8" s="4"/>
      <c r="E8" s="4"/>
      <c r="F8" s="4"/>
      <c r="G8" s="4"/>
      <c r="H8" s="29"/>
      <c r="I8" s="24"/>
      <c r="J8" s="84">
        <f>F16</f>
        <v>2476.4177777777777</v>
      </c>
      <c r="K8" s="58"/>
      <c r="L8" s="5"/>
      <c r="M8" s="5"/>
      <c r="N8" s="5"/>
    </row>
    <row r="9" spans="2:14" ht="18" customHeight="1">
      <c r="B9" s="27"/>
      <c r="C9" s="4" t="s">
        <v>0</v>
      </c>
      <c r="D9" s="4" t="s">
        <v>1</v>
      </c>
      <c r="E9" s="4"/>
      <c r="F9" s="7">
        <v>8987</v>
      </c>
      <c r="G9" s="5"/>
      <c r="H9" s="15"/>
      <c r="I9" s="59"/>
      <c r="J9" s="6"/>
      <c r="K9" s="60"/>
      <c r="L9" s="5"/>
      <c r="M9" s="5"/>
      <c r="N9" s="5"/>
    </row>
    <row r="10" spans="2:14" ht="18" customHeight="1">
      <c r="B10" s="27"/>
      <c r="D10" s="9" t="s">
        <v>50</v>
      </c>
      <c r="E10" s="5"/>
      <c r="F10" s="10">
        <f>F9/18*2</f>
        <v>998.5555555555555</v>
      </c>
      <c r="G10" s="26"/>
      <c r="H10" s="32"/>
      <c r="I10" s="61"/>
      <c r="J10" s="61" t="s">
        <v>66</v>
      </c>
      <c r="K10" s="60"/>
      <c r="L10" s="5"/>
      <c r="M10" s="5"/>
      <c r="N10" s="5"/>
    </row>
    <row r="11" spans="2:14" ht="15.75" customHeight="1">
      <c r="B11" s="27"/>
      <c r="D11" s="9" t="s">
        <v>2</v>
      </c>
      <c r="E11" s="6"/>
      <c r="F11" s="10">
        <f>F10*0.25</f>
        <v>249.63888888888889</v>
      </c>
      <c r="G11" s="5"/>
      <c r="H11" s="15"/>
      <c r="I11" s="75" t="s">
        <v>53</v>
      </c>
      <c r="K11" s="60"/>
      <c r="L11" s="5"/>
      <c r="M11" s="5"/>
      <c r="N11" s="5"/>
    </row>
    <row r="12" spans="2:14" ht="15.75" customHeight="1">
      <c r="B12" s="27"/>
      <c r="D12" s="2" t="s">
        <v>3</v>
      </c>
      <c r="E12" s="3"/>
      <c r="F12" s="7">
        <f>F10*0.3</f>
        <v>299.56666666666666</v>
      </c>
      <c r="G12" s="5"/>
      <c r="H12" s="15"/>
      <c r="I12" s="75" t="s">
        <v>51</v>
      </c>
      <c r="K12" s="60"/>
      <c r="L12" s="5"/>
      <c r="M12" s="5"/>
      <c r="N12" s="5"/>
    </row>
    <row r="13" spans="2:14" ht="15.75" customHeight="1">
      <c r="B13" s="27"/>
      <c r="C13" s="5"/>
      <c r="D13" s="6"/>
      <c r="E13" s="5"/>
      <c r="F13" s="10">
        <f>SUM(F10:F12)</f>
        <v>1547.761111111111</v>
      </c>
      <c r="G13" s="5"/>
      <c r="H13" s="15"/>
      <c r="I13" s="76" t="s">
        <v>52</v>
      </c>
      <c r="J13" s="6"/>
      <c r="K13" s="60"/>
      <c r="L13" s="5"/>
      <c r="M13" s="5"/>
      <c r="N13" s="5"/>
    </row>
    <row r="14" spans="2:14" ht="18" customHeight="1">
      <c r="B14" s="27"/>
      <c r="C14" s="40"/>
      <c r="D14" s="9" t="s">
        <v>4</v>
      </c>
      <c r="E14" s="6"/>
      <c r="F14" s="10">
        <f>F13*0.3</f>
        <v>464.32833333333326</v>
      </c>
      <c r="G14" s="5"/>
      <c r="H14" s="15"/>
      <c r="I14" s="59"/>
      <c r="J14" s="6"/>
      <c r="K14" s="60"/>
      <c r="L14" s="5"/>
      <c r="M14" s="5"/>
      <c r="N14" s="5"/>
    </row>
    <row r="15" spans="2:14" ht="15">
      <c r="B15" s="27"/>
      <c r="D15" s="2" t="s">
        <v>5</v>
      </c>
      <c r="E15" s="3"/>
      <c r="F15" s="7">
        <f>F13*0.3</f>
        <v>464.32833333333326</v>
      </c>
      <c r="G15" s="5"/>
      <c r="H15" s="15"/>
      <c r="I15" s="59"/>
      <c r="J15" s="6"/>
      <c r="K15" s="60"/>
      <c r="L15" s="5"/>
      <c r="M15" s="5"/>
      <c r="N15" s="5"/>
    </row>
    <row r="16" spans="2:14" ht="19.5" customHeight="1">
      <c r="B16" s="27"/>
      <c r="E16" s="9" t="s">
        <v>16</v>
      </c>
      <c r="F16" s="10">
        <f>SUM(F13:F15)</f>
        <v>2476.4177777777777</v>
      </c>
      <c r="G16" s="5"/>
      <c r="H16" s="15"/>
      <c r="I16" s="59"/>
      <c r="J16" s="6"/>
      <c r="K16" s="60"/>
      <c r="L16" s="5"/>
      <c r="M16" s="5"/>
      <c r="N16" s="5"/>
    </row>
    <row r="17" spans="2:14" ht="15">
      <c r="B17" s="27"/>
      <c r="D17" s="9"/>
      <c r="E17" s="6"/>
      <c r="F17" s="10"/>
      <c r="G17" s="5"/>
      <c r="H17" s="15"/>
      <c r="I17" s="59"/>
      <c r="J17" s="6"/>
      <c r="K17" s="60"/>
      <c r="L17" s="5"/>
      <c r="M17" s="5"/>
      <c r="N17" s="5"/>
    </row>
    <row r="18" spans="2:14" ht="15">
      <c r="B18" s="27"/>
      <c r="C18" s="4" t="s">
        <v>17</v>
      </c>
      <c r="D18" s="2"/>
      <c r="E18" s="3"/>
      <c r="F18" s="7"/>
      <c r="G18" s="4"/>
      <c r="H18" s="29"/>
      <c r="I18" s="24"/>
      <c r="J18" s="84">
        <f>J8*30.2%</f>
        <v>747.8781688888888</v>
      </c>
      <c r="K18" s="58"/>
      <c r="L18" s="5"/>
      <c r="M18" s="5"/>
      <c r="N18" s="5"/>
    </row>
    <row r="19" spans="2:14" ht="15">
      <c r="B19" s="27"/>
      <c r="E19" s="9" t="s">
        <v>15</v>
      </c>
      <c r="F19" s="10"/>
      <c r="G19" s="5"/>
      <c r="H19" s="15"/>
      <c r="I19" s="5"/>
      <c r="J19" s="86"/>
      <c r="K19" s="15"/>
      <c r="L19" s="5"/>
      <c r="M19" s="5"/>
      <c r="N19" s="5"/>
    </row>
    <row r="20" spans="2:14" ht="12" customHeight="1">
      <c r="B20" s="27"/>
      <c r="D20" s="9"/>
      <c r="E20" s="6"/>
      <c r="F20" s="10"/>
      <c r="G20" s="5"/>
      <c r="H20" s="15"/>
      <c r="I20" s="5"/>
      <c r="J20" s="86"/>
      <c r="K20" s="15"/>
      <c r="L20" s="5"/>
      <c r="M20" s="5"/>
      <c r="N20" s="5"/>
    </row>
    <row r="21" spans="2:14" ht="15">
      <c r="B21" s="27"/>
      <c r="C21" s="4" t="s">
        <v>18</v>
      </c>
      <c r="D21" s="2"/>
      <c r="E21" s="3"/>
      <c r="F21" s="7"/>
      <c r="G21" s="4"/>
      <c r="H21" s="29"/>
      <c r="I21" s="24"/>
      <c r="J21" s="84">
        <v>0</v>
      </c>
      <c r="K21" s="54"/>
      <c r="L21" s="5"/>
      <c r="M21" s="5"/>
      <c r="N21" s="5"/>
    </row>
    <row r="22" spans="2:14" ht="15">
      <c r="B22" s="27"/>
      <c r="D22" s="9"/>
      <c r="E22" s="6"/>
      <c r="F22" s="10"/>
      <c r="G22" s="5"/>
      <c r="H22" s="15"/>
      <c r="I22" s="59"/>
      <c r="J22" s="86"/>
      <c r="K22" s="60"/>
      <c r="L22" s="5"/>
      <c r="M22" s="5"/>
      <c r="N22" s="5"/>
    </row>
    <row r="23" spans="2:14" ht="15">
      <c r="B23" s="41"/>
      <c r="C23" s="37"/>
      <c r="D23" s="42"/>
      <c r="E23" s="43"/>
      <c r="F23" s="44"/>
      <c r="G23" s="37"/>
      <c r="H23" s="38"/>
      <c r="I23" s="55"/>
      <c r="J23" s="87"/>
      <c r="K23" s="57"/>
      <c r="L23" s="5"/>
      <c r="M23" s="5"/>
      <c r="N23" s="5"/>
    </row>
    <row r="24" spans="2:14" ht="15">
      <c r="B24" s="28"/>
      <c r="C24" s="4"/>
      <c r="D24" s="2"/>
      <c r="E24" s="7" t="s">
        <v>19</v>
      </c>
      <c r="F24" s="7"/>
      <c r="G24" s="4"/>
      <c r="H24" s="29"/>
      <c r="I24" s="24"/>
      <c r="J24" s="84">
        <f>J8+J18+J21</f>
        <v>3224.2959466666666</v>
      </c>
      <c r="K24" s="54" t="s">
        <v>1</v>
      </c>
      <c r="L24" s="5"/>
      <c r="M24" s="5"/>
      <c r="N24" s="5"/>
    </row>
    <row r="25" spans="2:14" ht="15">
      <c r="B25" s="27"/>
      <c r="D25" s="9"/>
      <c r="E25" s="6"/>
      <c r="F25" s="10"/>
      <c r="G25" s="5"/>
      <c r="H25" s="15"/>
      <c r="I25" s="59"/>
      <c r="J25" s="86"/>
      <c r="K25" s="60"/>
      <c r="L25" s="5"/>
      <c r="M25" s="5"/>
      <c r="N25" s="5"/>
    </row>
    <row r="26" spans="2:14" ht="15">
      <c r="B26" s="45" t="s">
        <v>20</v>
      </c>
      <c r="C26" t="s">
        <v>21</v>
      </c>
      <c r="D26" s="9"/>
      <c r="E26" s="6"/>
      <c r="F26" s="10"/>
      <c r="G26" s="53" t="s">
        <v>25</v>
      </c>
      <c r="H26" s="15"/>
      <c r="I26" s="59"/>
      <c r="J26" s="86">
        <v>610.84</v>
      </c>
      <c r="K26" s="60"/>
      <c r="L26" s="5"/>
      <c r="M26" s="5"/>
      <c r="N26" s="5"/>
    </row>
    <row r="27" spans="2:14" ht="14.25">
      <c r="B27" s="45"/>
      <c r="C27" s="13" t="s">
        <v>71</v>
      </c>
      <c r="D27" s="90"/>
      <c r="E27" s="75"/>
      <c r="F27" s="75"/>
      <c r="G27" s="53"/>
      <c r="H27" s="91"/>
      <c r="I27" s="59"/>
      <c r="J27" s="86"/>
      <c r="K27" s="60"/>
      <c r="L27" s="5"/>
      <c r="M27" s="5"/>
      <c r="N27" s="5"/>
    </row>
    <row r="28" spans="2:14" ht="14.25">
      <c r="B28" s="45"/>
      <c r="C28" s="13" t="s">
        <v>72</v>
      </c>
      <c r="D28" s="90"/>
      <c r="E28" s="75"/>
      <c r="F28" s="75"/>
      <c r="G28" s="53"/>
      <c r="H28" s="91"/>
      <c r="I28" s="59"/>
      <c r="J28" s="86"/>
      <c r="K28" s="60"/>
      <c r="L28" s="5"/>
      <c r="M28" s="5"/>
      <c r="N28" s="5"/>
    </row>
    <row r="29" spans="2:14" ht="14.25">
      <c r="B29" s="45"/>
      <c r="C29" s="13" t="s">
        <v>73</v>
      </c>
      <c r="D29" s="90"/>
      <c r="E29" s="75"/>
      <c r="F29" s="75"/>
      <c r="G29" s="53"/>
      <c r="H29" s="91"/>
      <c r="I29" s="59"/>
      <c r="J29" s="86"/>
      <c r="K29" s="60"/>
      <c r="L29" s="5"/>
      <c r="M29" s="5"/>
      <c r="N29" s="5"/>
    </row>
    <row r="30" spans="2:14" ht="15">
      <c r="B30" s="45"/>
      <c r="D30" s="9"/>
      <c r="E30" s="6"/>
      <c r="F30" s="10"/>
      <c r="G30" s="5"/>
      <c r="H30" s="15"/>
      <c r="I30" s="59"/>
      <c r="J30" s="86"/>
      <c r="K30" s="60"/>
      <c r="L30" s="5"/>
      <c r="M30" s="5"/>
      <c r="N30" s="5"/>
    </row>
    <row r="31" spans="2:14" ht="15">
      <c r="B31" s="45" t="s">
        <v>22</v>
      </c>
      <c r="C31" t="s">
        <v>23</v>
      </c>
      <c r="D31" s="9"/>
      <c r="E31" s="6"/>
      <c r="F31" s="10"/>
      <c r="G31" s="5"/>
      <c r="H31" s="15"/>
      <c r="I31" s="59"/>
      <c r="J31" s="86">
        <v>644.86</v>
      </c>
      <c r="K31" s="60"/>
      <c r="L31" s="5"/>
      <c r="M31" s="5"/>
      <c r="N31" s="5"/>
    </row>
    <row r="32" spans="2:14" ht="15">
      <c r="B32" s="27"/>
      <c r="D32" s="9"/>
      <c r="E32" s="6"/>
      <c r="F32" s="10"/>
      <c r="G32" s="53" t="s">
        <v>24</v>
      </c>
      <c r="H32" s="15"/>
      <c r="I32" s="59"/>
      <c r="J32" s="86"/>
      <c r="K32" s="60"/>
      <c r="L32" s="5"/>
      <c r="M32" s="5"/>
      <c r="N32" s="5"/>
    </row>
    <row r="33" spans="2:14" ht="18.75" customHeight="1">
      <c r="B33" s="47"/>
      <c r="C33" s="48"/>
      <c r="D33" s="49"/>
      <c r="E33" s="50" t="s">
        <v>8</v>
      </c>
      <c r="F33" s="48"/>
      <c r="G33" s="48"/>
      <c r="H33" s="51"/>
      <c r="I33" s="62"/>
      <c r="J33" s="85">
        <f>J24+J26+J31</f>
        <v>4479.995946666667</v>
      </c>
      <c r="K33" s="63" t="s">
        <v>1</v>
      </c>
      <c r="L33" s="5"/>
      <c r="M33" s="5"/>
      <c r="N33" s="5"/>
    </row>
    <row r="34" spans="2:14" ht="20.25" customHeight="1">
      <c r="B34" s="30"/>
      <c r="C34" s="46"/>
      <c r="D34" s="14"/>
      <c r="E34" s="14"/>
      <c r="F34" s="14"/>
      <c r="G34" s="52" t="s">
        <v>7</v>
      </c>
      <c r="H34" s="31"/>
      <c r="I34" s="14"/>
      <c r="J34" s="83">
        <v>560</v>
      </c>
      <c r="K34" s="31" t="s">
        <v>6</v>
      </c>
      <c r="L34" s="5"/>
      <c r="M34" s="5"/>
      <c r="N34" s="5"/>
    </row>
    <row r="35" spans="2:14" ht="22.5" customHeight="1">
      <c r="B35" s="5"/>
      <c r="C35" s="9"/>
      <c r="D35" s="5"/>
      <c r="E35" s="17"/>
      <c r="F35" s="22"/>
      <c r="G35" s="17"/>
      <c r="H35" s="17"/>
      <c r="I35" s="5"/>
      <c r="J35" s="1"/>
      <c r="K35" s="5"/>
      <c r="L35" s="5"/>
      <c r="M35" s="5"/>
      <c r="N35" s="5"/>
    </row>
    <row r="36" spans="2:14" ht="20.25" customHeight="1">
      <c r="B36" s="5"/>
      <c r="C36" s="9"/>
      <c r="D36" s="5"/>
      <c r="E36" s="20"/>
      <c r="F36" s="34"/>
      <c r="G36" s="5"/>
      <c r="H36" s="5"/>
      <c r="I36" s="5"/>
      <c r="J36" s="5"/>
      <c r="K36" s="5"/>
      <c r="L36" s="5"/>
      <c r="M36" s="5"/>
      <c r="N36" s="5"/>
    </row>
    <row r="37" spans="2:14" ht="20.25" customHeight="1">
      <c r="B37" s="5"/>
      <c r="C37" s="97" t="s">
        <v>26</v>
      </c>
      <c r="D37" s="97"/>
      <c r="E37" s="20"/>
      <c r="F37" s="34"/>
      <c r="G37" s="5" t="s">
        <v>27</v>
      </c>
      <c r="H37" s="5"/>
      <c r="I37" s="5"/>
      <c r="J37" s="5"/>
      <c r="K37" s="5"/>
      <c r="L37" s="5"/>
      <c r="M37" s="5"/>
      <c r="N37" s="5"/>
    </row>
    <row r="38" spans="2:14" ht="17.25" customHeight="1">
      <c r="B38" s="5"/>
      <c r="C38" s="9"/>
      <c r="D38" s="5"/>
      <c r="E38" s="20"/>
      <c r="F38" s="34"/>
      <c r="G38" s="5"/>
      <c r="H38" s="5"/>
      <c r="I38" s="5"/>
      <c r="J38" s="5"/>
      <c r="K38" s="5"/>
      <c r="L38" s="5"/>
      <c r="M38" s="5"/>
      <c r="N38" s="5"/>
    </row>
    <row r="39" spans="2:14" ht="15" customHeight="1">
      <c r="B39" s="5"/>
      <c r="C39" s="93" t="s">
        <v>75</v>
      </c>
      <c r="D39" s="5"/>
      <c r="E39" s="20"/>
      <c r="F39" s="34"/>
      <c r="G39" s="5" t="s">
        <v>78</v>
      </c>
      <c r="H39" s="5"/>
      <c r="I39" s="5"/>
      <c r="J39" s="5"/>
      <c r="K39" s="5"/>
      <c r="L39" s="5"/>
      <c r="M39" s="5"/>
      <c r="N39" s="5"/>
    </row>
    <row r="40" spans="12:14" ht="19.5" customHeight="1">
      <c r="L40" s="5"/>
      <c r="M40" s="5"/>
      <c r="N40" s="5"/>
    </row>
    <row r="41" spans="2:9" ht="19.5" customHeight="1">
      <c r="B41" s="5"/>
      <c r="C41" s="5"/>
      <c r="D41" s="5"/>
      <c r="E41" s="5"/>
      <c r="F41" s="5"/>
      <c r="G41" s="5"/>
      <c r="H41" s="5"/>
      <c r="I41" s="5"/>
    </row>
    <row r="42" spans="2:9" ht="17.25" customHeight="1">
      <c r="B42" s="5"/>
      <c r="C42" s="5"/>
      <c r="D42" s="5"/>
      <c r="E42" s="5"/>
      <c r="F42" s="10"/>
      <c r="G42" s="5"/>
      <c r="H42" s="5"/>
      <c r="I42" s="5"/>
    </row>
    <row r="43" spans="2:9" ht="17.25" customHeight="1">
      <c r="B43" s="5"/>
      <c r="C43" s="9"/>
      <c r="D43" s="6"/>
      <c r="E43" s="5"/>
      <c r="F43" s="10"/>
      <c r="G43" s="5"/>
      <c r="H43" s="5"/>
      <c r="I43" s="5"/>
    </row>
    <row r="44" spans="2:9" ht="18" customHeight="1">
      <c r="B44" s="5"/>
      <c r="C44" s="9"/>
      <c r="D44" s="6"/>
      <c r="E44" s="6"/>
      <c r="F44" s="10"/>
      <c r="G44" s="5"/>
      <c r="H44" s="5"/>
      <c r="I44" s="5"/>
    </row>
    <row r="45" spans="2:9" ht="20.25" customHeight="1">
      <c r="B45" s="5"/>
      <c r="C45" s="9"/>
      <c r="D45" s="6"/>
      <c r="E45" s="6"/>
      <c r="F45" s="10"/>
      <c r="G45" s="5"/>
      <c r="H45" s="5"/>
      <c r="I45" s="5"/>
    </row>
    <row r="46" spans="2:9" ht="10.5" customHeight="1">
      <c r="B46" s="5"/>
      <c r="C46" s="5"/>
      <c r="D46" s="6"/>
      <c r="E46" s="5"/>
      <c r="F46" s="10"/>
      <c r="G46" s="5"/>
      <c r="H46" s="5"/>
      <c r="I46" s="5"/>
    </row>
    <row r="47" spans="2:9" ht="15" customHeight="1">
      <c r="B47" s="5"/>
      <c r="C47" s="5"/>
      <c r="D47" s="5"/>
      <c r="E47" s="5"/>
      <c r="F47" s="8"/>
      <c r="G47" s="5"/>
      <c r="H47" s="5"/>
      <c r="I47" s="5"/>
    </row>
    <row r="48" spans="2:9" ht="15">
      <c r="B48" s="5"/>
      <c r="C48" s="9"/>
      <c r="D48" s="6"/>
      <c r="E48" s="6"/>
      <c r="F48" s="10"/>
      <c r="G48" s="5"/>
      <c r="H48" s="5"/>
      <c r="I48" s="5"/>
    </row>
    <row r="49" spans="2:9" ht="18" customHeight="1">
      <c r="B49" s="5"/>
      <c r="C49" s="9"/>
      <c r="D49" s="6"/>
      <c r="E49" s="6"/>
      <c r="F49" s="10"/>
      <c r="G49" s="5"/>
      <c r="H49" s="5"/>
      <c r="I49" s="5"/>
    </row>
    <row r="50" spans="2:9" ht="19.5" customHeight="1">
      <c r="B50" s="5"/>
      <c r="C50" s="9"/>
      <c r="D50" s="6"/>
      <c r="E50" s="11"/>
      <c r="F50" s="18"/>
      <c r="G50" s="5"/>
      <c r="H50" s="5"/>
      <c r="I50" s="5"/>
    </row>
    <row r="51" spans="2:9" ht="18.75" customHeight="1">
      <c r="B51" s="5"/>
      <c r="C51" s="9"/>
      <c r="D51" s="6"/>
      <c r="E51" s="11"/>
      <c r="F51" s="10"/>
      <c r="G51" s="5"/>
      <c r="H51" s="5"/>
      <c r="I51" s="5"/>
    </row>
    <row r="52" spans="2:9" ht="19.5" customHeight="1">
      <c r="B52" s="5"/>
      <c r="C52" s="5"/>
      <c r="D52" s="5"/>
      <c r="E52" s="5"/>
      <c r="F52" s="10"/>
      <c r="G52" s="5"/>
      <c r="H52" s="5"/>
      <c r="I52" s="5"/>
    </row>
    <row r="53" spans="2:9" ht="22.5" customHeight="1">
      <c r="B53" s="5"/>
      <c r="C53" s="5"/>
      <c r="D53" s="5"/>
      <c r="E53" s="9"/>
      <c r="F53" s="10"/>
      <c r="G53" s="16"/>
      <c r="H53" s="5"/>
      <c r="I53" s="5"/>
    </row>
    <row r="54" spans="2:9" ht="15.75">
      <c r="B54" s="5"/>
      <c r="C54" s="9"/>
      <c r="D54" s="5"/>
      <c r="E54" s="20"/>
      <c r="F54" s="21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7" ht="15.75" customHeight="1">
      <c r="B58" s="5"/>
      <c r="C58" s="5"/>
      <c r="D58" s="5"/>
      <c r="E58" s="5"/>
      <c r="F58" s="5"/>
      <c r="G58" s="5"/>
    </row>
    <row r="59" ht="17.25" customHeight="1"/>
    <row r="60" ht="19.5" customHeight="1"/>
    <row r="61" ht="19.5" customHeight="1"/>
    <row r="62" ht="19.5" customHeight="1"/>
    <row r="63" ht="18" customHeight="1"/>
    <row r="64" ht="18" customHeight="1"/>
    <row r="65" ht="17.25" customHeight="1"/>
    <row r="66" ht="17.25" customHeight="1"/>
    <row r="68" ht="9.75" customHeight="1"/>
    <row r="69" ht="18.75" customHeight="1"/>
    <row r="70" ht="18" customHeight="1"/>
    <row r="71" ht="17.25" customHeight="1"/>
    <row r="72" ht="18" customHeight="1"/>
    <row r="73" ht="18.75" customHeight="1"/>
    <row r="78" ht="18" customHeight="1"/>
    <row r="94" ht="15" customHeight="1"/>
    <row r="105" ht="18" customHeight="1"/>
    <row r="122" ht="15.75" customHeight="1"/>
    <row r="125" ht="13.5" customHeight="1"/>
    <row r="126" ht="15" customHeight="1"/>
    <row r="127" ht="17.25" customHeight="1"/>
  </sheetData>
  <sheetProtection/>
  <mergeCells count="3">
    <mergeCell ref="C5:G5"/>
    <mergeCell ref="C37:D37"/>
    <mergeCell ref="C4:J4"/>
  </mergeCells>
  <printOptions/>
  <pageMargins left="0.7874015748031497" right="0.1968503937007874" top="0.5905511811023623" bottom="0.5905511811023623" header="0.5118110236220472" footer="0.2755905511811024"/>
  <pageSetup horizontalDpi="600" verticalDpi="600" orientation="portrait" paperSize="9" scale="120" r:id="rId1"/>
  <headerFooter alignWithMargins="0">
    <oddFooter>&amp;L&amp;8&amp;F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3">
      <selection activeCell="K10" sqref="K10"/>
    </sheetView>
  </sheetViews>
  <sheetFormatPr defaultColWidth="9.00390625" defaultRowHeight="12.75"/>
  <cols>
    <col min="1" max="2" width="2.625" style="0" customWidth="1"/>
    <col min="6" max="6" width="12.875" style="0" customWidth="1"/>
    <col min="7" max="7" width="5.875" style="0" customWidth="1"/>
    <col min="8" max="8" width="5.375" style="0" customWidth="1"/>
    <col min="9" max="9" width="3.875" style="0" customWidth="1"/>
    <col min="10" max="10" width="10.75390625" style="0" customWidth="1"/>
    <col min="11" max="11" width="9.00390625" style="0" customWidth="1"/>
    <col min="12" max="12" width="4.875" style="0" customWidth="1"/>
    <col min="13" max="13" width="2.75390625" style="0" customWidth="1"/>
  </cols>
  <sheetData>
    <row r="1" spans="11:14" ht="8.25" customHeight="1">
      <c r="K1" s="5"/>
      <c r="L1" s="5"/>
      <c r="M1" s="5"/>
      <c r="N1" s="5"/>
    </row>
    <row r="2" spans="3:14" ht="15.75" customHeight="1">
      <c r="C2" s="23" t="s">
        <v>31</v>
      </c>
      <c r="H2" s="19"/>
      <c r="I2" s="19"/>
      <c r="K2" s="5"/>
      <c r="L2" s="5"/>
      <c r="M2" s="5"/>
      <c r="N2" s="5"/>
    </row>
    <row r="3" spans="8:14" ht="11.25" customHeight="1">
      <c r="H3" s="13"/>
      <c r="I3" s="13"/>
      <c r="L3" s="5"/>
      <c r="M3" s="5"/>
      <c r="N3" s="5"/>
    </row>
    <row r="4" spans="3:14" ht="15.75" customHeight="1">
      <c r="C4" s="12" t="s">
        <v>10</v>
      </c>
      <c r="E4" s="12"/>
      <c r="F4" s="12"/>
      <c r="G4" s="12"/>
      <c r="L4" s="5"/>
      <c r="M4" s="5"/>
      <c r="N4" s="5"/>
    </row>
    <row r="5" spans="3:14" ht="21" customHeight="1">
      <c r="C5" s="102" t="s">
        <v>55</v>
      </c>
      <c r="D5" s="102"/>
      <c r="E5" s="102"/>
      <c r="F5" s="102"/>
      <c r="G5" s="102"/>
      <c r="L5" s="5"/>
      <c r="M5" s="5"/>
      <c r="N5" s="5"/>
    </row>
    <row r="6" spans="2:14" ht="21" customHeight="1">
      <c r="B6" s="30"/>
      <c r="C6" s="33" t="s">
        <v>11</v>
      </c>
      <c r="D6" s="33"/>
      <c r="E6" s="33"/>
      <c r="F6" s="14"/>
      <c r="G6" s="14"/>
      <c r="H6" s="31"/>
      <c r="I6" s="14"/>
      <c r="J6" s="33" t="s">
        <v>12</v>
      </c>
      <c r="K6" s="31"/>
      <c r="L6" s="5"/>
      <c r="M6" s="5"/>
      <c r="N6" s="5"/>
    </row>
    <row r="7" spans="2:14" ht="21" customHeight="1">
      <c r="B7" s="35" t="s">
        <v>13</v>
      </c>
      <c r="C7" s="39" t="s">
        <v>14</v>
      </c>
      <c r="D7" s="36"/>
      <c r="E7" s="36"/>
      <c r="F7" s="37"/>
      <c r="G7" s="37"/>
      <c r="H7" s="38"/>
      <c r="I7" s="55"/>
      <c r="J7" s="65"/>
      <c r="K7" s="57"/>
      <c r="L7" s="5"/>
      <c r="M7" s="5"/>
      <c r="N7" s="5"/>
    </row>
    <row r="8" spans="2:14" ht="19.5" customHeight="1">
      <c r="B8" s="27"/>
      <c r="C8" s="4" t="s">
        <v>68</v>
      </c>
      <c r="D8" s="4"/>
      <c r="E8" s="4"/>
      <c r="F8" s="4"/>
      <c r="G8" s="4"/>
      <c r="H8" s="29"/>
      <c r="I8" s="24"/>
      <c r="J8" s="79">
        <v>2507.03</v>
      </c>
      <c r="K8" s="58"/>
      <c r="L8" s="5"/>
      <c r="M8" s="5"/>
      <c r="N8" s="5"/>
    </row>
    <row r="9" spans="2:14" ht="19.5" customHeight="1">
      <c r="B9" s="27"/>
      <c r="C9" s="89" t="s">
        <v>69</v>
      </c>
      <c r="D9" s="4"/>
      <c r="E9" s="4"/>
      <c r="F9" s="4"/>
      <c r="G9" s="5"/>
      <c r="H9" s="15"/>
      <c r="I9" s="59"/>
      <c r="J9" s="80"/>
      <c r="K9" s="60"/>
      <c r="L9" s="5"/>
      <c r="M9" s="5"/>
      <c r="N9" s="5"/>
    </row>
    <row r="10" spans="2:14" ht="19.5" customHeight="1">
      <c r="B10" s="27"/>
      <c r="C10" s="4" t="s">
        <v>0</v>
      </c>
      <c r="D10" s="14" t="s">
        <v>1</v>
      </c>
      <c r="E10" s="14"/>
      <c r="F10" s="88">
        <v>10109</v>
      </c>
      <c r="G10" s="5"/>
      <c r="H10" s="15"/>
      <c r="I10" s="59"/>
      <c r="J10" s="6"/>
      <c r="K10" s="60"/>
      <c r="L10" s="5"/>
      <c r="M10" s="5"/>
      <c r="N10" s="5"/>
    </row>
    <row r="11" spans="2:14" ht="18" customHeight="1">
      <c r="B11" s="27"/>
      <c r="D11" s="9" t="s">
        <v>54</v>
      </c>
      <c r="E11" s="5"/>
      <c r="F11" s="10">
        <f>F10/20*2</f>
        <v>1010.9</v>
      </c>
      <c r="G11" s="26"/>
      <c r="H11" s="32"/>
      <c r="I11" s="61"/>
      <c r="J11" s="61" t="s">
        <v>58</v>
      </c>
      <c r="K11" s="60"/>
      <c r="L11" s="5"/>
      <c r="M11" s="5"/>
      <c r="N11" s="5"/>
    </row>
    <row r="12" spans="2:14" ht="15.75" customHeight="1">
      <c r="B12" s="27"/>
      <c r="D12" s="9" t="s">
        <v>2</v>
      </c>
      <c r="E12" s="6"/>
      <c r="F12" s="10">
        <f>F11*0.25</f>
        <v>252.725</v>
      </c>
      <c r="G12" s="5"/>
      <c r="H12" s="15"/>
      <c r="I12" s="75" t="s">
        <v>59</v>
      </c>
      <c r="K12" s="60"/>
      <c r="L12" s="5"/>
      <c r="M12" s="5"/>
      <c r="N12" s="5"/>
    </row>
    <row r="13" spans="2:14" ht="15.75" customHeight="1">
      <c r="B13" s="27"/>
      <c r="D13" s="2" t="s">
        <v>3</v>
      </c>
      <c r="E13" s="3"/>
      <c r="F13" s="7">
        <f>F11*0.3</f>
        <v>303.27</v>
      </c>
      <c r="G13" s="5"/>
      <c r="H13" s="15"/>
      <c r="I13" s="75" t="s">
        <v>60</v>
      </c>
      <c r="K13" s="60"/>
      <c r="L13" s="5"/>
      <c r="M13" s="5"/>
      <c r="N13" s="5"/>
    </row>
    <row r="14" spans="2:14" ht="16.5" customHeight="1">
      <c r="B14" s="27"/>
      <c r="C14" s="5"/>
      <c r="D14" s="6"/>
      <c r="E14" s="5"/>
      <c r="F14" s="10">
        <f>SUM(F11:F13)</f>
        <v>1566.895</v>
      </c>
      <c r="G14" s="5"/>
      <c r="H14" s="15"/>
      <c r="I14" s="76" t="s">
        <v>52</v>
      </c>
      <c r="J14" s="6"/>
      <c r="K14" s="60"/>
      <c r="L14" s="5"/>
      <c r="M14" s="5"/>
      <c r="N14" s="5"/>
    </row>
    <row r="15" spans="2:14" ht="18" customHeight="1">
      <c r="B15" s="27"/>
      <c r="C15" s="40"/>
      <c r="D15" s="9" t="s">
        <v>4</v>
      </c>
      <c r="E15" s="6"/>
      <c r="F15" s="10">
        <f>F14*0.3</f>
        <v>470.0685</v>
      </c>
      <c r="G15" s="5"/>
      <c r="H15" s="15"/>
      <c r="I15" s="59"/>
      <c r="J15" s="6"/>
      <c r="K15" s="60"/>
      <c r="L15" s="5"/>
      <c r="M15" s="5"/>
      <c r="N15" s="5"/>
    </row>
    <row r="16" spans="2:14" ht="15">
      <c r="B16" s="27"/>
      <c r="D16" s="2" t="s">
        <v>5</v>
      </c>
      <c r="E16" s="3"/>
      <c r="F16" s="7">
        <f>F14*0.3</f>
        <v>470.0685</v>
      </c>
      <c r="G16" s="5"/>
      <c r="H16" s="15"/>
      <c r="I16" s="59"/>
      <c r="J16" s="6"/>
      <c r="K16" s="60"/>
      <c r="L16" s="5"/>
      <c r="M16" s="5"/>
      <c r="N16" s="5"/>
    </row>
    <row r="17" spans="2:14" ht="19.5" customHeight="1">
      <c r="B17" s="27"/>
      <c r="E17" s="9" t="s">
        <v>16</v>
      </c>
      <c r="F17" s="10">
        <f>SUM(F14:F16)</f>
        <v>2507.0319999999997</v>
      </c>
      <c r="G17" s="5"/>
      <c r="H17" s="15"/>
      <c r="I17" s="59"/>
      <c r="J17" s="6"/>
      <c r="K17" s="60"/>
      <c r="L17" s="5"/>
      <c r="M17" s="5"/>
      <c r="N17" s="5"/>
    </row>
    <row r="18" spans="2:14" ht="15">
      <c r="B18" s="27"/>
      <c r="D18" s="9"/>
      <c r="E18" s="6"/>
      <c r="F18" s="10"/>
      <c r="G18" s="5"/>
      <c r="H18" s="15"/>
      <c r="I18" s="59"/>
      <c r="J18" s="6"/>
      <c r="K18" s="60"/>
      <c r="L18" s="5"/>
      <c r="M18" s="5"/>
      <c r="N18" s="5"/>
    </row>
    <row r="19" spans="2:14" ht="15">
      <c r="B19" s="27"/>
      <c r="C19" s="4" t="s">
        <v>17</v>
      </c>
      <c r="D19" s="2"/>
      <c r="E19" s="3"/>
      <c r="F19" s="7"/>
      <c r="G19" s="4"/>
      <c r="H19" s="29"/>
      <c r="I19" s="24"/>
      <c r="J19" s="84">
        <f>J8*30.2%</f>
        <v>757.12306</v>
      </c>
      <c r="K19" s="58"/>
      <c r="L19" s="5"/>
      <c r="M19" s="5"/>
      <c r="N19" s="5"/>
    </row>
    <row r="20" spans="2:14" ht="15">
      <c r="B20" s="27"/>
      <c r="E20" s="9" t="s">
        <v>15</v>
      </c>
      <c r="F20" s="10"/>
      <c r="G20" s="5"/>
      <c r="H20" s="15"/>
      <c r="I20" s="5"/>
      <c r="J20" s="86"/>
      <c r="K20" s="15"/>
      <c r="L20" s="5"/>
      <c r="M20" s="5"/>
      <c r="N20" s="5"/>
    </row>
    <row r="21" spans="2:14" ht="12" customHeight="1">
      <c r="B21" s="27"/>
      <c r="D21" s="9"/>
      <c r="E21" s="6"/>
      <c r="F21" s="10"/>
      <c r="G21" s="5"/>
      <c r="H21" s="15"/>
      <c r="I21" s="5"/>
      <c r="J21" s="86"/>
      <c r="K21" s="15"/>
      <c r="L21" s="5"/>
      <c r="M21" s="5"/>
      <c r="N21" s="5"/>
    </row>
    <row r="22" spans="2:14" ht="15">
      <c r="B22" s="27"/>
      <c r="C22" s="4" t="s">
        <v>18</v>
      </c>
      <c r="D22" s="2"/>
      <c r="E22" s="3"/>
      <c r="F22" s="7"/>
      <c r="G22" s="4"/>
      <c r="H22" s="29"/>
      <c r="I22" s="24"/>
      <c r="J22" s="84">
        <v>0</v>
      </c>
      <c r="K22" s="54"/>
      <c r="L22" s="5"/>
      <c r="M22" s="5"/>
      <c r="N22" s="5"/>
    </row>
    <row r="23" spans="2:14" ht="15">
      <c r="B23" s="27"/>
      <c r="D23" s="9"/>
      <c r="E23" s="6"/>
      <c r="F23" s="10"/>
      <c r="G23" s="5"/>
      <c r="H23" s="15"/>
      <c r="I23" s="59"/>
      <c r="J23" s="86"/>
      <c r="K23" s="60"/>
      <c r="L23" s="5"/>
      <c r="M23" s="5"/>
      <c r="N23" s="5"/>
    </row>
    <row r="24" spans="2:14" ht="15">
      <c r="B24" s="41"/>
      <c r="C24" s="37"/>
      <c r="D24" s="42"/>
      <c r="E24" s="43"/>
      <c r="F24" s="44"/>
      <c r="G24" s="37"/>
      <c r="H24" s="38"/>
      <c r="I24" s="55"/>
      <c r="J24" s="87"/>
      <c r="K24" s="57"/>
      <c r="L24" s="5"/>
      <c r="M24" s="5"/>
      <c r="N24" s="5"/>
    </row>
    <row r="25" spans="2:14" ht="15">
      <c r="B25" s="28"/>
      <c r="C25" s="4"/>
      <c r="D25" s="2"/>
      <c r="E25" s="7" t="s">
        <v>19</v>
      </c>
      <c r="F25" s="7"/>
      <c r="G25" s="4"/>
      <c r="H25" s="29"/>
      <c r="I25" s="24"/>
      <c r="J25" s="84">
        <f>J8+J19+J22</f>
        <v>3264.15306</v>
      </c>
      <c r="K25" s="54" t="s">
        <v>1</v>
      </c>
      <c r="L25" s="5"/>
      <c r="M25" s="5"/>
      <c r="N25" s="5"/>
    </row>
    <row r="26" spans="2:14" ht="15">
      <c r="B26" s="27"/>
      <c r="D26" s="9"/>
      <c r="E26" s="6"/>
      <c r="F26" s="10"/>
      <c r="G26" s="5"/>
      <c r="H26" s="15"/>
      <c r="I26" s="59"/>
      <c r="J26" s="86"/>
      <c r="K26" s="60"/>
      <c r="L26" s="5"/>
      <c r="M26" s="5"/>
      <c r="N26" s="5"/>
    </row>
    <row r="27" spans="2:14" ht="15">
      <c r="B27" s="45" t="s">
        <v>20</v>
      </c>
      <c r="C27" t="s">
        <v>21</v>
      </c>
      <c r="D27" s="9"/>
      <c r="E27" s="6"/>
      <c r="F27" s="10"/>
      <c r="G27" s="53" t="s">
        <v>25</v>
      </c>
      <c r="H27" s="15"/>
      <c r="I27" s="59"/>
      <c r="J27" s="86">
        <v>1603.02</v>
      </c>
      <c r="K27" s="60"/>
      <c r="L27" s="5"/>
      <c r="M27" s="5"/>
      <c r="N27" s="5"/>
    </row>
    <row r="28" spans="2:14" ht="14.25">
      <c r="B28" s="45"/>
      <c r="C28" s="13" t="s">
        <v>71</v>
      </c>
      <c r="D28" s="90"/>
      <c r="E28" s="75"/>
      <c r="F28" s="75"/>
      <c r="G28" s="53"/>
      <c r="H28" s="91"/>
      <c r="I28" s="59"/>
      <c r="J28" s="86"/>
      <c r="K28" s="60"/>
      <c r="L28" s="5"/>
      <c r="M28" s="5"/>
      <c r="N28" s="5"/>
    </row>
    <row r="29" spans="2:14" ht="14.25">
      <c r="B29" s="45"/>
      <c r="C29" s="13" t="s">
        <v>72</v>
      </c>
      <c r="D29" s="90"/>
      <c r="E29" s="75"/>
      <c r="F29" s="75"/>
      <c r="G29" s="53"/>
      <c r="H29" s="91"/>
      <c r="I29" s="59"/>
      <c r="J29" s="86"/>
      <c r="K29" s="60"/>
      <c r="L29" s="5"/>
      <c r="M29" s="5"/>
      <c r="N29" s="5"/>
    </row>
    <row r="30" spans="2:14" ht="14.25">
      <c r="B30" s="45"/>
      <c r="C30" s="13" t="s">
        <v>73</v>
      </c>
      <c r="D30" s="90"/>
      <c r="E30" s="75"/>
      <c r="F30" s="75"/>
      <c r="G30" s="53"/>
      <c r="H30" s="91"/>
      <c r="I30" s="59"/>
      <c r="J30" s="86"/>
      <c r="K30" s="60"/>
      <c r="L30" s="5"/>
      <c r="M30" s="5"/>
      <c r="N30" s="5"/>
    </row>
    <row r="31" spans="2:14" ht="15">
      <c r="B31" s="45"/>
      <c r="D31" s="9"/>
      <c r="E31" s="6"/>
      <c r="F31" s="10"/>
      <c r="G31" s="5"/>
      <c r="H31" s="15"/>
      <c r="I31" s="59"/>
      <c r="J31" s="86"/>
      <c r="K31" s="60"/>
      <c r="L31" s="5"/>
      <c r="M31" s="5"/>
      <c r="N31" s="5"/>
    </row>
    <row r="32" spans="2:14" ht="15">
      <c r="B32" s="45" t="s">
        <v>22</v>
      </c>
      <c r="C32" t="s">
        <v>23</v>
      </c>
      <c r="D32" s="9"/>
      <c r="E32" s="6"/>
      <c r="F32" s="10"/>
      <c r="G32" s="5"/>
      <c r="H32" s="15"/>
      <c r="I32" s="59"/>
      <c r="J32" s="86">
        <v>652.83</v>
      </c>
      <c r="K32" s="60"/>
      <c r="L32" s="5"/>
      <c r="M32" s="5"/>
      <c r="N32" s="5"/>
    </row>
    <row r="33" spans="2:14" ht="15">
      <c r="B33" s="27"/>
      <c r="D33" s="9"/>
      <c r="E33" s="6"/>
      <c r="F33" s="10"/>
      <c r="G33" s="53" t="s">
        <v>24</v>
      </c>
      <c r="H33" s="15"/>
      <c r="I33" s="59"/>
      <c r="J33" s="86"/>
      <c r="K33" s="60"/>
      <c r="L33" s="5"/>
      <c r="M33" s="5"/>
      <c r="N33" s="5"/>
    </row>
    <row r="34" spans="2:14" ht="18.75" customHeight="1">
      <c r="B34" s="47"/>
      <c r="C34" s="48"/>
      <c r="D34" s="49"/>
      <c r="E34" s="50" t="s">
        <v>8</v>
      </c>
      <c r="F34" s="48"/>
      <c r="G34" s="48"/>
      <c r="H34" s="51"/>
      <c r="I34" s="62"/>
      <c r="J34" s="85">
        <f>J25+J27+J32</f>
        <v>5520.00306</v>
      </c>
      <c r="K34" s="63" t="s">
        <v>1</v>
      </c>
      <c r="L34" s="5"/>
      <c r="M34" s="5"/>
      <c r="N34" s="5"/>
    </row>
    <row r="35" spans="2:14" ht="20.25" customHeight="1">
      <c r="B35" s="30"/>
      <c r="C35" s="46"/>
      <c r="D35" s="14"/>
      <c r="E35" s="14"/>
      <c r="F35" s="14"/>
      <c r="G35" s="52" t="s">
        <v>7</v>
      </c>
      <c r="H35" s="31"/>
      <c r="I35" s="14"/>
      <c r="J35" s="83">
        <v>1840</v>
      </c>
      <c r="K35" s="31" t="s">
        <v>6</v>
      </c>
      <c r="L35" s="5"/>
      <c r="M35" s="5"/>
      <c r="N35" s="5"/>
    </row>
    <row r="36" spans="2:14" ht="22.5" customHeight="1">
      <c r="B36" s="5"/>
      <c r="C36" s="9"/>
      <c r="D36" s="5"/>
      <c r="E36" s="17" t="s">
        <v>62</v>
      </c>
      <c r="F36" s="22"/>
      <c r="G36" s="17"/>
      <c r="H36" s="17"/>
      <c r="I36" s="5"/>
      <c r="J36" s="1" t="s">
        <v>28</v>
      </c>
      <c r="K36" s="5"/>
      <c r="L36" s="5"/>
      <c r="M36" s="5"/>
      <c r="N36" s="5"/>
    </row>
    <row r="37" spans="2:14" ht="20.25" customHeight="1">
      <c r="B37" s="5"/>
      <c r="C37" s="9"/>
      <c r="D37" s="5"/>
      <c r="E37" s="20"/>
      <c r="F37" s="34"/>
      <c r="G37" s="5"/>
      <c r="H37" s="5"/>
      <c r="I37" s="5"/>
      <c r="J37" s="5"/>
      <c r="K37" s="5"/>
      <c r="L37" s="5"/>
      <c r="M37" s="5"/>
      <c r="N37" s="5"/>
    </row>
    <row r="38" spans="2:14" ht="20.25" customHeight="1">
      <c r="B38" s="5"/>
      <c r="C38" s="97" t="s">
        <v>26</v>
      </c>
      <c r="D38" s="97"/>
      <c r="E38" s="20"/>
      <c r="F38" s="34"/>
      <c r="G38" s="5" t="s">
        <v>80</v>
      </c>
      <c r="H38" s="5"/>
      <c r="I38" s="5"/>
      <c r="J38" s="5"/>
      <c r="K38" s="5"/>
      <c r="L38" s="5"/>
      <c r="M38" s="5"/>
      <c r="N38" s="5"/>
    </row>
    <row r="39" spans="2:14" ht="17.25" customHeight="1">
      <c r="B39" s="5"/>
      <c r="C39" s="9"/>
      <c r="D39" s="5"/>
      <c r="E39" s="20"/>
      <c r="F39" s="34"/>
      <c r="G39" s="5"/>
      <c r="H39" s="5"/>
      <c r="I39" s="5"/>
      <c r="J39" s="5"/>
      <c r="K39" s="5"/>
      <c r="L39" s="5"/>
      <c r="M39" s="5"/>
      <c r="N39" s="5"/>
    </row>
    <row r="40" spans="2:14" ht="15" customHeight="1">
      <c r="B40" s="5"/>
      <c r="C40" s="104" t="s">
        <v>75</v>
      </c>
      <c r="D40" s="104"/>
      <c r="E40" s="104"/>
      <c r="F40" s="104"/>
      <c r="G40" s="104"/>
      <c r="H40" s="5" t="s">
        <v>79</v>
      </c>
      <c r="I40" s="5"/>
      <c r="J40" s="5"/>
      <c r="K40" s="5"/>
      <c r="L40" s="5"/>
      <c r="M40" s="5"/>
      <c r="N40" s="5"/>
    </row>
    <row r="41" spans="12:14" ht="19.5" customHeight="1">
      <c r="L41" s="5"/>
      <c r="M41" s="5"/>
      <c r="N41" s="5"/>
    </row>
    <row r="42" spans="2:9" ht="19.5" customHeight="1">
      <c r="B42" s="5"/>
      <c r="C42" s="5"/>
      <c r="D42" s="5"/>
      <c r="E42" s="5"/>
      <c r="F42" s="5"/>
      <c r="G42" s="5"/>
      <c r="H42" s="5"/>
      <c r="I42" s="5"/>
    </row>
    <row r="43" spans="2:9" ht="17.25" customHeight="1">
      <c r="B43" s="5"/>
      <c r="C43" s="5"/>
      <c r="D43" s="5"/>
      <c r="E43" s="5"/>
      <c r="F43" s="10"/>
      <c r="G43" s="5"/>
      <c r="H43" s="5"/>
      <c r="I43" s="5"/>
    </row>
    <row r="44" spans="2:9" ht="17.25" customHeight="1">
      <c r="B44" s="5"/>
      <c r="C44" s="9"/>
      <c r="D44" s="6"/>
      <c r="E44" s="5"/>
      <c r="F44" s="10"/>
      <c r="G44" s="5"/>
      <c r="H44" s="5"/>
      <c r="I44" s="5"/>
    </row>
    <row r="45" spans="2:9" ht="18" customHeight="1">
      <c r="B45" s="5"/>
      <c r="C45" s="9"/>
      <c r="D45" s="6"/>
      <c r="E45" s="6"/>
      <c r="F45" s="10"/>
      <c r="G45" s="5"/>
      <c r="H45" s="5"/>
      <c r="I45" s="5"/>
    </row>
    <row r="46" spans="2:9" ht="20.25" customHeight="1">
      <c r="B46" s="5"/>
      <c r="C46" s="9"/>
      <c r="D46" s="6"/>
      <c r="E46" s="6"/>
      <c r="F46" s="10"/>
      <c r="G46" s="5"/>
      <c r="H46" s="5"/>
      <c r="I46" s="5"/>
    </row>
    <row r="47" spans="2:9" ht="10.5" customHeight="1">
      <c r="B47" s="5"/>
      <c r="C47" s="5"/>
      <c r="D47" s="6"/>
      <c r="E47" s="5"/>
      <c r="F47" s="10"/>
      <c r="G47" s="5"/>
      <c r="H47" s="5"/>
      <c r="I47" s="5"/>
    </row>
    <row r="48" spans="2:9" ht="15" customHeight="1">
      <c r="B48" s="5"/>
      <c r="C48" s="5"/>
      <c r="D48" s="5"/>
      <c r="E48" s="5"/>
      <c r="F48" s="8"/>
      <c r="G48" s="5"/>
      <c r="H48" s="5"/>
      <c r="I48" s="5"/>
    </row>
    <row r="49" spans="2:9" ht="15">
      <c r="B49" s="5"/>
      <c r="C49" s="9"/>
      <c r="D49" s="6"/>
      <c r="E49" s="6"/>
      <c r="F49" s="10"/>
      <c r="G49" s="5"/>
      <c r="H49" s="5"/>
      <c r="I49" s="5"/>
    </row>
    <row r="50" spans="2:9" ht="18" customHeight="1">
      <c r="B50" s="5"/>
      <c r="C50" s="9"/>
      <c r="D50" s="6"/>
      <c r="E50" s="6"/>
      <c r="F50" s="10"/>
      <c r="G50" s="5"/>
      <c r="H50" s="5"/>
      <c r="I50" s="5"/>
    </row>
    <row r="51" spans="2:9" ht="19.5" customHeight="1">
      <c r="B51" s="5"/>
      <c r="C51" s="9"/>
      <c r="D51" s="6"/>
      <c r="E51" s="11"/>
      <c r="F51" s="18"/>
      <c r="G51" s="5"/>
      <c r="H51" s="5"/>
      <c r="I51" s="5"/>
    </row>
    <row r="52" spans="2:9" ht="18.75" customHeight="1">
      <c r="B52" s="5"/>
      <c r="C52" s="9"/>
      <c r="D52" s="6"/>
      <c r="E52" s="11"/>
      <c r="F52" s="10"/>
      <c r="G52" s="5"/>
      <c r="H52" s="5"/>
      <c r="I52" s="5"/>
    </row>
    <row r="53" spans="2:9" ht="19.5" customHeight="1">
      <c r="B53" s="5"/>
      <c r="C53" s="5"/>
      <c r="D53" s="5"/>
      <c r="E53" s="5"/>
      <c r="F53" s="10"/>
      <c r="G53" s="5"/>
      <c r="H53" s="5"/>
      <c r="I53" s="5"/>
    </row>
    <row r="54" spans="2:9" ht="22.5" customHeight="1">
      <c r="B54" s="5"/>
      <c r="C54" s="5"/>
      <c r="D54" s="5"/>
      <c r="E54" s="9"/>
      <c r="F54" s="10"/>
      <c r="G54" s="16"/>
      <c r="H54" s="5"/>
      <c r="I54" s="5"/>
    </row>
    <row r="55" spans="2:9" ht="15.75">
      <c r="B55" s="5"/>
      <c r="C55" s="9"/>
      <c r="D55" s="5"/>
      <c r="E55" s="20"/>
      <c r="F55" s="21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7" ht="15.75" customHeight="1">
      <c r="B59" s="5"/>
      <c r="C59" s="5"/>
      <c r="D59" s="5"/>
      <c r="E59" s="5"/>
      <c r="F59" s="5"/>
      <c r="G59" s="5"/>
    </row>
    <row r="60" ht="17.25" customHeight="1"/>
    <row r="61" ht="19.5" customHeight="1"/>
    <row r="62" ht="19.5" customHeight="1"/>
    <row r="63" ht="19.5" customHeight="1"/>
    <row r="64" ht="18" customHeight="1"/>
    <row r="65" ht="18" customHeight="1"/>
    <row r="66" ht="17.25" customHeight="1"/>
    <row r="67" ht="17.25" customHeight="1"/>
    <row r="69" ht="9.75" customHeight="1"/>
    <row r="70" ht="18.75" customHeight="1"/>
    <row r="71" ht="18" customHeight="1"/>
    <row r="72" ht="17.25" customHeight="1"/>
    <row r="73" ht="18" customHeight="1"/>
    <row r="74" ht="18.75" customHeight="1"/>
    <row r="79" ht="18" customHeight="1"/>
    <row r="95" ht="15" customHeight="1"/>
    <row r="106" ht="18" customHeight="1"/>
    <row r="123" ht="15.75" customHeight="1"/>
    <row r="126" ht="13.5" customHeight="1"/>
    <row r="127" ht="15" customHeight="1"/>
    <row r="128" ht="17.25" customHeight="1"/>
  </sheetData>
  <sheetProtection/>
  <mergeCells count="3">
    <mergeCell ref="C5:G5"/>
    <mergeCell ref="C38:D38"/>
    <mergeCell ref="C40:G40"/>
  </mergeCells>
  <printOptions/>
  <pageMargins left="0.7874015748031497" right="0.1968503937007874" top="0.5905511811023623" bottom="0.5905511811023623" header="0.5118110236220472" footer="0.2755905511811024"/>
  <pageSetup horizontalDpi="600" verticalDpi="600" orientation="portrait" paperSize="9" scale="115" r:id="rId1"/>
  <headerFooter alignWithMargins="0">
    <oddFooter>&amp;L&amp;8&amp;F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2" width="2.625" style="0" customWidth="1"/>
    <col min="6" max="6" width="13.00390625" style="0" customWidth="1"/>
    <col min="7" max="7" width="5.00390625" style="0" customWidth="1"/>
    <col min="8" max="8" width="6.375" style="0" customWidth="1"/>
    <col min="9" max="9" width="3.875" style="0" customWidth="1"/>
    <col min="10" max="10" width="10.75390625" style="0" customWidth="1"/>
    <col min="11" max="11" width="9.00390625" style="0" customWidth="1"/>
    <col min="12" max="12" width="4.875" style="0" customWidth="1"/>
    <col min="13" max="13" width="2.75390625" style="0" customWidth="1"/>
  </cols>
  <sheetData>
    <row r="1" spans="11:14" ht="8.25" customHeight="1">
      <c r="K1" s="5"/>
      <c r="L1" s="5"/>
      <c r="M1" s="5"/>
      <c r="N1" s="5"/>
    </row>
    <row r="2" spans="3:14" ht="15.75" customHeight="1">
      <c r="C2" s="23" t="s">
        <v>31</v>
      </c>
      <c r="H2" s="19"/>
      <c r="I2" s="19"/>
      <c r="K2" s="5"/>
      <c r="L2" s="5"/>
      <c r="M2" s="5"/>
      <c r="N2" s="5"/>
    </row>
    <row r="3" spans="8:14" ht="11.25" customHeight="1">
      <c r="H3" s="13"/>
      <c r="I3" s="13"/>
      <c r="L3" s="5"/>
      <c r="M3" s="5"/>
      <c r="N3" s="5"/>
    </row>
    <row r="4" spans="3:14" ht="15.75" customHeight="1">
      <c r="C4" s="12" t="s">
        <v>29</v>
      </c>
      <c r="E4" s="12"/>
      <c r="F4" s="12"/>
      <c r="G4" s="12"/>
      <c r="L4" s="5"/>
      <c r="M4" s="5"/>
      <c r="N4" s="5"/>
    </row>
    <row r="5" spans="3:14" ht="17.25" customHeight="1">
      <c r="C5" s="64" t="s">
        <v>57</v>
      </c>
      <c r="D5" s="64"/>
      <c r="E5" s="64"/>
      <c r="F5" s="64"/>
      <c r="G5" s="64"/>
      <c r="L5" s="5"/>
      <c r="M5" s="5"/>
      <c r="N5" s="5"/>
    </row>
    <row r="6" spans="2:14" ht="21" customHeight="1">
      <c r="B6" s="30"/>
      <c r="C6" s="33" t="s">
        <v>11</v>
      </c>
      <c r="D6" s="33"/>
      <c r="E6" s="33"/>
      <c r="F6" s="14"/>
      <c r="G6" s="14"/>
      <c r="H6" s="31"/>
      <c r="I6" s="14"/>
      <c r="J6" s="33" t="s">
        <v>12</v>
      </c>
      <c r="K6" s="31"/>
      <c r="L6" s="5"/>
      <c r="M6" s="5"/>
      <c r="N6" s="5"/>
    </row>
    <row r="7" spans="2:14" ht="21" customHeight="1">
      <c r="B7" s="35" t="s">
        <v>13</v>
      </c>
      <c r="C7" s="39" t="s">
        <v>14</v>
      </c>
      <c r="D7" s="36"/>
      <c r="E7" s="36"/>
      <c r="F7" s="37"/>
      <c r="G7" s="37"/>
      <c r="H7" s="38"/>
      <c r="I7" s="55"/>
      <c r="J7" s="56"/>
      <c r="K7" s="57"/>
      <c r="L7" s="5"/>
      <c r="M7" s="5"/>
      <c r="N7" s="5"/>
    </row>
    <row r="8" spans="2:14" ht="19.5" customHeight="1">
      <c r="B8" s="27"/>
      <c r="C8" s="4" t="s">
        <v>61</v>
      </c>
      <c r="D8" s="4"/>
      <c r="E8" s="4"/>
      <c r="F8" s="4"/>
      <c r="G8" s="4"/>
      <c r="H8" s="29"/>
      <c r="I8" s="24"/>
      <c r="J8" s="79">
        <v>1253.52</v>
      </c>
      <c r="K8" s="58"/>
      <c r="L8" s="5"/>
      <c r="M8" s="5"/>
      <c r="N8" s="5"/>
    </row>
    <row r="9" spans="2:14" ht="19.5" customHeight="1">
      <c r="B9" s="27"/>
      <c r="C9" s="89" t="s">
        <v>69</v>
      </c>
      <c r="D9" s="4"/>
      <c r="E9" s="4"/>
      <c r="F9" s="4"/>
      <c r="G9" s="5"/>
      <c r="H9" s="15"/>
      <c r="I9" s="59"/>
      <c r="J9" s="80"/>
      <c r="K9" s="60"/>
      <c r="L9" s="5"/>
      <c r="M9" s="5"/>
      <c r="N9" s="5"/>
    </row>
    <row r="10" spans="2:14" ht="21" customHeight="1">
      <c r="B10" s="27"/>
      <c r="C10" s="4" t="s">
        <v>0</v>
      </c>
      <c r="D10" s="14" t="s">
        <v>1</v>
      </c>
      <c r="E10" s="14"/>
      <c r="F10" s="7">
        <v>10109</v>
      </c>
      <c r="G10" s="5"/>
      <c r="H10" s="15"/>
      <c r="I10" s="59"/>
      <c r="J10" s="59"/>
      <c r="K10" s="60"/>
      <c r="L10" s="5"/>
      <c r="M10" s="5"/>
      <c r="N10" s="5"/>
    </row>
    <row r="11" spans="2:14" ht="15.75" customHeight="1">
      <c r="B11" s="27"/>
      <c r="D11" s="9" t="s">
        <v>56</v>
      </c>
      <c r="E11" s="5"/>
      <c r="F11" s="10">
        <f>F10/20*1</f>
        <v>505.45</v>
      </c>
      <c r="G11" s="26"/>
      <c r="H11" s="32"/>
      <c r="I11" s="61"/>
      <c r="J11" s="61" t="s">
        <v>64</v>
      </c>
      <c r="K11" s="60"/>
      <c r="L11" s="5"/>
      <c r="M11" s="5"/>
      <c r="N11" s="5"/>
    </row>
    <row r="12" spans="2:14" ht="15.75" customHeight="1">
      <c r="B12" s="27"/>
      <c r="D12" s="9" t="s">
        <v>2</v>
      </c>
      <c r="E12" s="6"/>
      <c r="F12" s="10">
        <f>F11*0.25</f>
        <v>126.3625</v>
      </c>
      <c r="G12" s="5"/>
      <c r="H12" s="15"/>
      <c r="I12" s="75" t="s">
        <v>59</v>
      </c>
      <c r="K12" s="60"/>
      <c r="L12" s="5"/>
      <c r="M12" s="5"/>
      <c r="N12" s="5"/>
    </row>
    <row r="13" spans="2:14" ht="15.75" customHeight="1">
      <c r="B13" s="27"/>
      <c r="D13" s="2" t="s">
        <v>3</v>
      </c>
      <c r="E13" s="3"/>
      <c r="F13" s="7">
        <f>F11*0.3</f>
        <v>151.635</v>
      </c>
      <c r="G13" s="5"/>
      <c r="H13" s="15"/>
      <c r="I13" s="75" t="s">
        <v>60</v>
      </c>
      <c r="K13" s="60"/>
      <c r="L13" s="5"/>
      <c r="M13" s="5"/>
      <c r="N13" s="5"/>
    </row>
    <row r="14" spans="2:14" ht="15.75" customHeight="1">
      <c r="B14" s="27"/>
      <c r="C14" s="5"/>
      <c r="D14" s="6"/>
      <c r="E14" s="5"/>
      <c r="F14" s="10">
        <f>SUM(F11:F13)</f>
        <v>783.4475</v>
      </c>
      <c r="G14" s="5"/>
      <c r="H14" s="15"/>
      <c r="I14" s="76" t="s">
        <v>63</v>
      </c>
      <c r="J14" s="6"/>
      <c r="K14" s="60"/>
      <c r="L14" s="5"/>
      <c r="M14" s="5"/>
      <c r="N14" s="5"/>
    </row>
    <row r="15" spans="2:14" ht="21" customHeight="1">
      <c r="B15" s="27"/>
      <c r="C15" s="40"/>
      <c r="D15" s="9" t="s">
        <v>4</v>
      </c>
      <c r="E15" s="6"/>
      <c r="F15" s="10">
        <f>F14*0.3</f>
        <v>235.03425</v>
      </c>
      <c r="G15" s="5"/>
      <c r="H15" s="15"/>
      <c r="I15" s="59"/>
      <c r="J15" s="59"/>
      <c r="K15" s="60"/>
      <c r="L15" s="5"/>
      <c r="M15" s="5"/>
      <c r="N15" s="5"/>
    </row>
    <row r="16" spans="2:14" ht="15">
      <c r="B16" s="27"/>
      <c r="D16" s="2" t="s">
        <v>5</v>
      </c>
      <c r="E16" s="3"/>
      <c r="F16" s="7">
        <f>F14*0.3</f>
        <v>235.03425</v>
      </c>
      <c r="G16" s="5"/>
      <c r="H16" s="15"/>
      <c r="I16" s="59"/>
      <c r="J16" s="59"/>
      <c r="K16" s="60"/>
      <c r="L16" s="5"/>
      <c r="M16" s="5"/>
      <c r="N16" s="5"/>
    </row>
    <row r="17" spans="2:14" ht="19.5" customHeight="1">
      <c r="B17" s="27"/>
      <c r="E17" s="9" t="s">
        <v>16</v>
      </c>
      <c r="F17" s="10">
        <f>SUM(F14:F16)</f>
        <v>1253.5159999999998</v>
      </c>
      <c r="G17" s="5"/>
      <c r="H17" s="15"/>
      <c r="I17" s="59"/>
      <c r="J17" s="59"/>
      <c r="K17" s="60"/>
      <c r="L17" s="5"/>
      <c r="M17" s="5"/>
      <c r="N17" s="5"/>
    </row>
    <row r="18" spans="2:14" ht="15">
      <c r="B18" s="27"/>
      <c r="D18" s="9"/>
      <c r="E18" s="6"/>
      <c r="F18" s="10"/>
      <c r="G18" s="5"/>
      <c r="H18" s="15"/>
      <c r="I18" s="59"/>
      <c r="J18" s="59"/>
      <c r="K18" s="60"/>
      <c r="L18" s="5"/>
      <c r="M18" s="5"/>
      <c r="N18" s="5"/>
    </row>
    <row r="19" spans="2:14" ht="15">
      <c r="B19" s="27"/>
      <c r="C19" s="4" t="s">
        <v>17</v>
      </c>
      <c r="D19" s="2"/>
      <c r="E19" s="3"/>
      <c r="F19" s="7"/>
      <c r="G19" s="4"/>
      <c r="H19" s="29"/>
      <c r="I19" s="24"/>
      <c r="J19" s="79">
        <f>J8*30.2%</f>
        <v>378.56304</v>
      </c>
      <c r="K19" s="58"/>
      <c r="L19" s="5"/>
      <c r="M19" s="5"/>
      <c r="N19" s="5"/>
    </row>
    <row r="20" spans="2:14" ht="15">
      <c r="B20" s="27"/>
      <c r="E20" s="9" t="s">
        <v>15</v>
      </c>
      <c r="F20" s="10"/>
      <c r="G20" s="5"/>
      <c r="H20" s="15"/>
      <c r="I20" s="5"/>
      <c r="J20" s="80"/>
      <c r="K20" s="15"/>
      <c r="L20" s="5"/>
      <c r="M20" s="5"/>
      <c r="N20" s="5"/>
    </row>
    <row r="21" spans="2:14" ht="12" customHeight="1">
      <c r="B21" s="27"/>
      <c r="D21" s="9"/>
      <c r="E21" s="6"/>
      <c r="F21" s="10"/>
      <c r="G21" s="5"/>
      <c r="H21" s="15"/>
      <c r="I21" s="5"/>
      <c r="J21" s="80"/>
      <c r="K21" s="15"/>
      <c r="L21" s="5"/>
      <c r="M21" s="5"/>
      <c r="N21" s="5"/>
    </row>
    <row r="22" spans="2:14" ht="15">
      <c r="B22" s="27"/>
      <c r="C22" s="4" t="s">
        <v>18</v>
      </c>
      <c r="D22" s="2"/>
      <c r="E22" s="3"/>
      <c r="F22" s="7"/>
      <c r="G22" s="4"/>
      <c r="H22" s="29"/>
      <c r="I22" s="24"/>
      <c r="J22" s="79">
        <v>0</v>
      </c>
      <c r="K22" s="54"/>
      <c r="L22" s="5"/>
      <c r="M22" s="5"/>
      <c r="N22" s="5"/>
    </row>
    <row r="23" spans="2:14" ht="15">
      <c r="B23" s="27"/>
      <c r="D23" s="9"/>
      <c r="E23" s="6"/>
      <c r="F23" s="10"/>
      <c r="G23" s="5"/>
      <c r="H23" s="15"/>
      <c r="I23" s="59"/>
      <c r="J23" s="80"/>
      <c r="K23" s="60"/>
      <c r="L23" s="5"/>
      <c r="M23" s="5"/>
      <c r="N23" s="5"/>
    </row>
    <row r="24" spans="2:14" ht="15">
      <c r="B24" s="41"/>
      <c r="C24" s="37"/>
      <c r="D24" s="42"/>
      <c r="E24" s="43"/>
      <c r="F24" s="44"/>
      <c r="G24" s="37"/>
      <c r="H24" s="38"/>
      <c r="I24" s="55"/>
      <c r="J24" s="81"/>
      <c r="K24" s="57"/>
      <c r="L24" s="5"/>
      <c r="M24" s="5"/>
      <c r="N24" s="5"/>
    </row>
    <row r="25" spans="2:14" ht="15">
      <c r="B25" s="28"/>
      <c r="C25" s="4"/>
      <c r="D25" s="2"/>
      <c r="E25" s="7" t="s">
        <v>19</v>
      </c>
      <c r="F25" s="7"/>
      <c r="G25" s="4"/>
      <c r="H25" s="29"/>
      <c r="I25" s="24"/>
      <c r="J25" s="84">
        <f>J8+J19+J22</f>
        <v>1632.08304</v>
      </c>
      <c r="K25" s="54" t="s">
        <v>1</v>
      </c>
      <c r="L25" s="5"/>
      <c r="M25" s="5"/>
      <c r="N25" s="5"/>
    </row>
    <row r="26" spans="2:14" ht="15">
      <c r="B26" s="27"/>
      <c r="D26" s="9"/>
      <c r="E26" s="6"/>
      <c r="F26" s="10"/>
      <c r="G26" s="5"/>
      <c r="H26" s="15"/>
      <c r="I26" s="59"/>
      <c r="J26" s="80"/>
      <c r="K26" s="60"/>
      <c r="L26" s="5"/>
      <c r="M26" s="5"/>
      <c r="N26" s="5"/>
    </row>
    <row r="27" spans="2:14" ht="15">
      <c r="B27" s="45" t="s">
        <v>20</v>
      </c>
      <c r="C27" t="s">
        <v>21</v>
      </c>
      <c r="D27" s="9"/>
      <c r="E27" s="6"/>
      <c r="F27" s="10"/>
      <c r="G27" s="53" t="s">
        <v>25</v>
      </c>
      <c r="H27" s="15"/>
      <c r="I27" s="59"/>
      <c r="J27" s="80">
        <v>0</v>
      </c>
      <c r="K27" s="60"/>
      <c r="L27" s="5"/>
      <c r="M27" s="5"/>
      <c r="N27" s="5"/>
    </row>
    <row r="28" spans="2:14" ht="14.25">
      <c r="B28" s="45"/>
      <c r="C28" s="13" t="s">
        <v>71</v>
      </c>
      <c r="D28" s="90"/>
      <c r="E28" s="75"/>
      <c r="F28" s="75"/>
      <c r="G28" s="53"/>
      <c r="H28" s="91"/>
      <c r="I28" s="59"/>
      <c r="J28" s="80"/>
      <c r="K28" s="60"/>
      <c r="L28" s="5"/>
      <c r="M28" s="5"/>
      <c r="N28" s="5"/>
    </row>
    <row r="29" spans="2:14" ht="14.25">
      <c r="B29" s="45"/>
      <c r="C29" s="13" t="s">
        <v>72</v>
      </c>
      <c r="D29" s="90"/>
      <c r="E29" s="75"/>
      <c r="F29" s="75"/>
      <c r="G29" s="53"/>
      <c r="H29" s="91"/>
      <c r="I29" s="59"/>
      <c r="J29" s="80"/>
      <c r="K29" s="60"/>
      <c r="L29" s="5"/>
      <c r="M29" s="5"/>
      <c r="N29" s="5"/>
    </row>
    <row r="30" spans="2:14" ht="14.25">
      <c r="B30" s="45"/>
      <c r="C30" s="13" t="s">
        <v>73</v>
      </c>
      <c r="D30" s="90"/>
      <c r="E30" s="75"/>
      <c r="F30" s="75"/>
      <c r="G30" s="53"/>
      <c r="H30" s="91"/>
      <c r="I30" s="59"/>
      <c r="J30" s="80"/>
      <c r="K30" s="60"/>
      <c r="L30" s="5"/>
      <c r="M30" s="5"/>
      <c r="N30" s="5"/>
    </row>
    <row r="31" spans="2:14" ht="15">
      <c r="B31" s="45"/>
      <c r="D31" s="9"/>
      <c r="E31" s="6"/>
      <c r="F31" s="10"/>
      <c r="G31" s="5"/>
      <c r="H31" s="15"/>
      <c r="I31" s="59"/>
      <c r="J31" s="80"/>
      <c r="K31" s="60"/>
      <c r="L31" s="5"/>
      <c r="M31" s="5"/>
      <c r="N31" s="5"/>
    </row>
    <row r="32" spans="2:14" ht="15">
      <c r="B32" s="45" t="s">
        <v>22</v>
      </c>
      <c r="C32" t="s">
        <v>23</v>
      </c>
      <c r="D32" s="9"/>
      <c r="E32" s="6"/>
      <c r="F32" s="10"/>
      <c r="G32" s="5"/>
      <c r="H32" s="15"/>
      <c r="I32" s="59"/>
      <c r="J32" s="80">
        <v>47.92</v>
      </c>
      <c r="K32" s="60"/>
      <c r="L32" s="5"/>
      <c r="M32" s="5"/>
      <c r="N32" s="5"/>
    </row>
    <row r="33" spans="2:14" ht="15">
      <c r="B33" s="27"/>
      <c r="D33" s="9"/>
      <c r="E33" s="6"/>
      <c r="F33" s="10"/>
      <c r="G33" s="53" t="s">
        <v>24</v>
      </c>
      <c r="H33" s="15"/>
      <c r="I33" s="59"/>
      <c r="J33" s="80"/>
      <c r="K33" s="60"/>
      <c r="L33" s="5"/>
      <c r="M33" s="5"/>
      <c r="N33" s="5"/>
    </row>
    <row r="34" spans="2:14" ht="18.75" customHeight="1">
      <c r="B34" s="47"/>
      <c r="C34" s="48"/>
      <c r="D34" s="49"/>
      <c r="E34" s="50" t="s">
        <v>8</v>
      </c>
      <c r="F34" s="48"/>
      <c r="G34" s="48"/>
      <c r="H34" s="51"/>
      <c r="I34" s="62"/>
      <c r="J34" s="85">
        <f>J25+J27+J32</f>
        <v>1680.00304</v>
      </c>
      <c r="K34" s="63" t="s">
        <v>1</v>
      </c>
      <c r="L34" s="5"/>
      <c r="M34" s="5"/>
      <c r="N34" s="5"/>
    </row>
    <row r="35" spans="2:14" ht="20.25" customHeight="1">
      <c r="B35" s="30"/>
      <c r="C35" s="46"/>
      <c r="D35" s="14"/>
      <c r="E35" s="14"/>
      <c r="F35" s="14"/>
      <c r="G35" s="52" t="s">
        <v>7</v>
      </c>
      <c r="H35" s="31"/>
      <c r="I35" s="14"/>
      <c r="J35" s="83">
        <v>560</v>
      </c>
      <c r="K35" s="31" t="s">
        <v>6</v>
      </c>
      <c r="L35" s="5"/>
      <c r="M35" s="5"/>
      <c r="N35" s="5"/>
    </row>
    <row r="36" spans="2:14" ht="22.5" customHeight="1">
      <c r="B36" s="5"/>
      <c r="C36" s="9"/>
      <c r="D36" s="5"/>
      <c r="E36" s="17" t="s">
        <v>62</v>
      </c>
      <c r="F36" s="22"/>
      <c r="G36" s="17"/>
      <c r="H36" s="17"/>
      <c r="I36" s="5"/>
      <c r="J36" s="1" t="s">
        <v>30</v>
      </c>
      <c r="K36" s="5"/>
      <c r="L36" s="5"/>
      <c r="M36" s="5"/>
      <c r="N36" s="5"/>
    </row>
    <row r="37" spans="2:14" ht="20.25" customHeight="1">
      <c r="B37" s="5"/>
      <c r="C37" s="9"/>
      <c r="D37" s="5"/>
      <c r="E37" s="20"/>
      <c r="F37" s="34"/>
      <c r="G37" s="5"/>
      <c r="H37" s="5"/>
      <c r="I37" s="5"/>
      <c r="J37" s="5"/>
      <c r="K37" s="5"/>
      <c r="L37" s="5"/>
      <c r="M37" s="5"/>
      <c r="N37" s="5"/>
    </row>
    <row r="38" spans="2:14" ht="20.25" customHeight="1">
      <c r="B38" s="5"/>
      <c r="C38" s="97" t="s">
        <v>26</v>
      </c>
      <c r="D38" s="97"/>
      <c r="E38" s="20"/>
      <c r="F38" s="34"/>
      <c r="G38" s="5" t="s">
        <v>81</v>
      </c>
      <c r="H38" s="5"/>
      <c r="I38" s="5"/>
      <c r="J38" s="5"/>
      <c r="K38" s="5"/>
      <c r="L38" s="5"/>
      <c r="M38" s="5"/>
      <c r="N38" s="5"/>
    </row>
    <row r="39" spans="2:14" ht="17.25" customHeight="1">
      <c r="B39" s="5"/>
      <c r="C39" s="9"/>
      <c r="D39" s="5"/>
      <c r="E39" s="20"/>
      <c r="F39" s="34"/>
      <c r="G39" s="5"/>
      <c r="H39" s="5"/>
      <c r="I39" s="5"/>
      <c r="J39" s="5"/>
      <c r="K39" s="5"/>
      <c r="L39" s="5"/>
      <c r="M39" s="5"/>
      <c r="N39" s="5"/>
    </row>
    <row r="40" spans="2:14" ht="15" customHeight="1">
      <c r="B40" s="5"/>
      <c r="C40" s="93" t="s">
        <v>75</v>
      </c>
      <c r="D40" s="5"/>
      <c r="E40" s="20"/>
      <c r="F40" s="34"/>
      <c r="G40" s="5" t="s">
        <v>77</v>
      </c>
      <c r="H40" s="5"/>
      <c r="I40" s="5"/>
      <c r="J40" s="5"/>
      <c r="K40" s="5"/>
      <c r="L40" s="5"/>
      <c r="M40" s="5"/>
      <c r="N40" s="5"/>
    </row>
    <row r="41" spans="12:14" ht="19.5" customHeight="1">
      <c r="L41" s="5"/>
      <c r="M41" s="5"/>
      <c r="N41" s="5"/>
    </row>
    <row r="42" spans="2:9" ht="17.25" customHeight="1">
      <c r="B42" s="5"/>
      <c r="C42" s="5"/>
      <c r="D42" s="5"/>
      <c r="E42" s="5"/>
      <c r="F42" s="10"/>
      <c r="G42" s="5"/>
      <c r="H42" s="5"/>
      <c r="I42" s="5"/>
    </row>
    <row r="43" spans="2:9" ht="17.25" customHeight="1">
      <c r="B43" s="5"/>
      <c r="C43" s="9"/>
      <c r="D43" s="6"/>
      <c r="E43" s="5"/>
      <c r="F43" s="10"/>
      <c r="G43" s="5"/>
      <c r="H43" s="5"/>
      <c r="I43" s="5"/>
    </row>
    <row r="44" spans="2:9" ht="18" customHeight="1">
      <c r="B44" s="5"/>
      <c r="C44" s="9"/>
      <c r="D44" s="6"/>
      <c r="E44" s="6"/>
      <c r="F44" s="10"/>
      <c r="G44" s="5"/>
      <c r="H44" s="5"/>
      <c r="I44" s="5"/>
    </row>
    <row r="45" spans="2:9" ht="20.25" customHeight="1">
      <c r="B45" s="5"/>
      <c r="C45" s="9"/>
      <c r="D45" s="6"/>
      <c r="E45" s="6"/>
      <c r="F45" s="10"/>
      <c r="G45" s="5"/>
      <c r="H45" s="5"/>
      <c r="I45" s="5"/>
    </row>
    <row r="46" spans="2:9" ht="10.5" customHeight="1">
      <c r="B46" s="5"/>
      <c r="C46" s="5"/>
      <c r="D46" s="6"/>
      <c r="E46" s="5"/>
      <c r="F46" s="10"/>
      <c r="G46" s="5"/>
      <c r="H46" s="5"/>
      <c r="I46" s="5"/>
    </row>
    <row r="47" spans="2:9" ht="15" customHeight="1">
      <c r="B47" s="5"/>
      <c r="C47" s="5"/>
      <c r="D47" s="5"/>
      <c r="E47" s="5"/>
      <c r="F47" s="8"/>
      <c r="G47" s="5"/>
      <c r="H47" s="5"/>
      <c r="I47" s="5"/>
    </row>
    <row r="48" spans="2:9" ht="15">
      <c r="B48" s="5"/>
      <c r="C48" s="9"/>
      <c r="D48" s="6"/>
      <c r="E48" s="6"/>
      <c r="F48" s="10"/>
      <c r="G48" s="5"/>
      <c r="H48" s="5"/>
      <c r="I48" s="5"/>
    </row>
    <row r="49" spans="2:9" ht="18" customHeight="1">
      <c r="B49" s="5"/>
      <c r="C49" s="9"/>
      <c r="D49" s="6"/>
      <c r="E49" s="6"/>
      <c r="F49" s="10"/>
      <c r="G49" s="5"/>
      <c r="H49" s="5"/>
      <c r="I49" s="5"/>
    </row>
    <row r="50" spans="2:9" ht="19.5" customHeight="1">
      <c r="B50" s="5"/>
      <c r="C50" s="9"/>
      <c r="D50" s="6"/>
      <c r="E50" s="11"/>
      <c r="F50" s="18"/>
      <c r="G50" s="5"/>
      <c r="H50" s="5"/>
      <c r="I50" s="5"/>
    </row>
    <row r="51" spans="2:9" ht="18.75" customHeight="1">
      <c r="B51" s="5"/>
      <c r="C51" s="9"/>
      <c r="D51" s="6"/>
      <c r="E51" s="11"/>
      <c r="F51" s="10"/>
      <c r="G51" s="5"/>
      <c r="H51" s="5"/>
      <c r="I51" s="5"/>
    </row>
    <row r="52" spans="2:9" ht="19.5" customHeight="1">
      <c r="B52" s="5"/>
      <c r="C52" s="5"/>
      <c r="D52" s="5"/>
      <c r="E52" s="5"/>
      <c r="F52" s="10"/>
      <c r="G52" s="5"/>
      <c r="H52" s="5"/>
      <c r="I52" s="5"/>
    </row>
    <row r="53" spans="2:9" ht="22.5" customHeight="1">
      <c r="B53" s="5"/>
      <c r="C53" s="5"/>
      <c r="D53" s="5"/>
      <c r="E53" s="9"/>
      <c r="F53" s="10"/>
      <c r="G53" s="16"/>
      <c r="H53" s="5"/>
      <c r="I53" s="5"/>
    </row>
    <row r="54" spans="2:9" ht="15.75">
      <c r="B54" s="5"/>
      <c r="C54" s="9"/>
      <c r="D54" s="5"/>
      <c r="E54" s="20"/>
      <c r="F54" s="21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7" ht="15.75" customHeight="1">
      <c r="B58" s="5"/>
      <c r="C58" s="5"/>
      <c r="D58" s="5"/>
      <c r="E58" s="5"/>
      <c r="F58" s="5"/>
      <c r="G58" s="5"/>
    </row>
    <row r="59" ht="17.25" customHeight="1"/>
    <row r="60" ht="19.5" customHeight="1"/>
    <row r="61" ht="19.5" customHeight="1"/>
    <row r="62" ht="19.5" customHeight="1"/>
    <row r="63" ht="18" customHeight="1"/>
    <row r="64" ht="18" customHeight="1"/>
    <row r="65" ht="17.25" customHeight="1"/>
    <row r="66" ht="17.25" customHeight="1"/>
    <row r="68" ht="9.75" customHeight="1"/>
    <row r="69" ht="18.75" customHeight="1"/>
    <row r="70" ht="18" customHeight="1"/>
    <row r="71" ht="17.25" customHeight="1"/>
    <row r="72" ht="18" customHeight="1"/>
    <row r="73" ht="18.75" customHeight="1"/>
    <row r="78" ht="18" customHeight="1"/>
    <row r="94" ht="15" customHeight="1"/>
    <row r="105" ht="18" customHeight="1"/>
    <row r="122" ht="15.75" customHeight="1"/>
    <row r="125" ht="13.5" customHeight="1"/>
    <row r="126" ht="15" customHeight="1"/>
    <row r="127" ht="17.25" customHeight="1"/>
  </sheetData>
  <sheetProtection/>
  <mergeCells count="1">
    <mergeCell ref="C38:D38"/>
  </mergeCells>
  <printOptions/>
  <pageMargins left="0.7874015748031497" right="0.1968503937007874" top="0.5905511811023623" bottom="0.5905511811023623" header="0.5118110236220472" footer="0.2755905511811024"/>
  <pageSetup horizontalDpi="600" verticalDpi="600" orientation="portrait" paperSize="9" scale="115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2" width="2.625" style="0" customWidth="1"/>
    <col min="6" max="6" width="13.00390625" style="0" customWidth="1"/>
    <col min="7" max="7" width="5.00390625" style="0" customWidth="1"/>
    <col min="8" max="8" width="6.375" style="0" customWidth="1"/>
    <col min="9" max="9" width="3.875" style="0" customWidth="1"/>
    <col min="10" max="10" width="10.75390625" style="0" customWidth="1"/>
    <col min="11" max="11" width="9.00390625" style="0" customWidth="1"/>
    <col min="12" max="12" width="4.875" style="0" customWidth="1"/>
    <col min="13" max="13" width="2.75390625" style="0" customWidth="1"/>
  </cols>
  <sheetData>
    <row r="1" spans="11:14" ht="8.25" customHeight="1">
      <c r="K1" s="5"/>
      <c r="L1" s="5"/>
      <c r="M1" s="5"/>
      <c r="N1" s="5"/>
    </row>
    <row r="2" spans="3:14" ht="15.75" customHeight="1">
      <c r="C2" s="23" t="s">
        <v>31</v>
      </c>
      <c r="H2" s="19"/>
      <c r="I2" s="19"/>
      <c r="K2" s="5"/>
      <c r="L2" s="5"/>
      <c r="M2" s="5"/>
      <c r="N2" s="5"/>
    </row>
    <row r="3" spans="8:14" ht="11.25" customHeight="1">
      <c r="H3" s="13"/>
      <c r="I3" s="13"/>
      <c r="L3" s="5"/>
      <c r="M3" s="5"/>
      <c r="N3" s="5"/>
    </row>
    <row r="4" spans="3:14" ht="15.75" customHeight="1">
      <c r="C4" s="96" t="s">
        <v>86</v>
      </c>
      <c r="D4" s="92"/>
      <c r="E4" s="92"/>
      <c r="F4" s="92"/>
      <c r="G4" s="92"/>
      <c r="H4" s="92"/>
      <c r="I4" s="92"/>
      <c r="J4" s="25"/>
      <c r="K4" s="92"/>
      <c r="L4" s="5"/>
      <c r="M4" s="5"/>
      <c r="N4" s="5"/>
    </row>
    <row r="5" spans="3:14" ht="17.25" customHeight="1">
      <c r="C5" s="102" t="s">
        <v>87</v>
      </c>
      <c r="D5" s="102"/>
      <c r="E5" s="102"/>
      <c r="F5" s="102"/>
      <c r="G5" s="102"/>
      <c r="L5" s="5"/>
      <c r="M5" s="5"/>
      <c r="N5" s="5"/>
    </row>
    <row r="6" spans="2:14" ht="21" customHeight="1">
      <c r="B6" s="30"/>
      <c r="C6" s="33" t="s">
        <v>11</v>
      </c>
      <c r="D6" s="33"/>
      <c r="E6" s="33"/>
      <c r="F6" s="14"/>
      <c r="G6" s="14"/>
      <c r="H6" s="31"/>
      <c r="I6" s="14"/>
      <c r="J6" s="33" t="s">
        <v>12</v>
      </c>
      <c r="K6" s="31"/>
      <c r="L6" s="5"/>
      <c r="M6" s="5"/>
      <c r="N6" s="5"/>
    </row>
    <row r="7" spans="2:14" ht="21" customHeight="1">
      <c r="B7" s="35" t="s">
        <v>13</v>
      </c>
      <c r="C7" s="39" t="s">
        <v>14</v>
      </c>
      <c r="D7" s="36"/>
      <c r="E7" s="36"/>
      <c r="F7" s="37"/>
      <c r="G7" s="37"/>
      <c r="H7" s="38"/>
      <c r="I7" s="55"/>
      <c r="J7" s="56"/>
      <c r="K7" s="57"/>
      <c r="L7" s="5"/>
      <c r="M7" s="5"/>
      <c r="N7" s="5"/>
    </row>
    <row r="8" spans="2:14" ht="19.5" customHeight="1">
      <c r="B8" s="27"/>
      <c r="C8" s="4" t="s">
        <v>82</v>
      </c>
      <c r="D8" s="4"/>
      <c r="E8" s="4"/>
      <c r="F8" s="4"/>
      <c r="G8" s="4"/>
      <c r="H8" s="29"/>
      <c r="I8" s="24"/>
      <c r="J8" s="79">
        <f>F16</f>
        <v>1065.0222222222221</v>
      </c>
      <c r="K8" s="58"/>
      <c r="L8" s="5"/>
      <c r="M8" s="5"/>
      <c r="N8" s="5"/>
    </row>
    <row r="9" spans="2:14" ht="19.5" customHeight="1">
      <c r="B9" s="27"/>
      <c r="C9" s="4" t="s">
        <v>0</v>
      </c>
      <c r="D9" s="4" t="s">
        <v>1</v>
      </c>
      <c r="E9" s="4"/>
      <c r="F9" s="7">
        <v>3865</v>
      </c>
      <c r="G9" s="5"/>
      <c r="H9" s="15"/>
      <c r="I9" s="59"/>
      <c r="J9" s="6"/>
      <c r="K9" s="60"/>
      <c r="L9" s="5"/>
      <c r="M9" s="5"/>
      <c r="N9" s="5"/>
    </row>
    <row r="10" spans="2:14" ht="21" customHeight="1">
      <c r="B10" s="27"/>
      <c r="D10" s="9" t="s">
        <v>83</v>
      </c>
      <c r="E10" s="5"/>
      <c r="F10" s="10">
        <f>F9/18*2</f>
        <v>429.44444444444446</v>
      </c>
      <c r="G10" s="26"/>
      <c r="H10" s="32"/>
      <c r="I10" s="94"/>
      <c r="J10" s="75"/>
      <c r="K10" s="95"/>
      <c r="L10" s="5"/>
      <c r="M10" s="5"/>
      <c r="N10" s="5"/>
    </row>
    <row r="11" spans="2:14" ht="15.75" customHeight="1">
      <c r="B11" s="27"/>
      <c r="D11" s="9" t="s">
        <v>2</v>
      </c>
      <c r="E11" s="6"/>
      <c r="F11" s="10">
        <f>F10*0.25</f>
        <v>107.36111111111111</v>
      </c>
      <c r="G11" s="5"/>
      <c r="H11" s="15"/>
      <c r="I11" s="76"/>
      <c r="J11" s="75"/>
      <c r="K11" s="95"/>
      <c r="L11" s="5"/>
      <c r="M11" s="5"/>
      <c r="N11" s="5"/>
    </row>
    <row r="12" spans="2:14" ht="15.75" customHeight="1">
      <c r="B12" s="27"/>
      <c r="D12" s="2" t="s">
        <v>3</v>
      </c>
      <c r="E12" s="3"/>
      <c r="F12" s="7">
        <f>F10*0.3</f>
        <v>128.83333333333334</v>
      </c>
      <c r="G12" s="5"/>
      <c r="H12" s="15"/>
      <c r="I12" s="76"/>
      <c r="J12" s="75"/>
      <c r="K12" s="95"/>
      <c r="L12" s="5"/>
      <c r="M12" s="5"/>
      <c r="N12" s="5"/>
    </row>
    <row r="13" spans="2:14" ht="15.75" customHeight="1">
      <c r="B13" s="27"/>
      <c r="C13" s="5"/>
      <c r="D13" s="6"/>
      <c r="E13" s="5"/>
      <c r="F13" s="10">
        <f>SUM(F10:F12)</f>
        <v>665.6388888888889</v>
      </c>
      <c r="G13" s="5"/>
      <c r="H13" s="15"/>
      <c r="I13" s="76"/>
      <c r="J13" s="75"/>
      <c r="K13" s="95"/>
      <c r="L13" s="5"/>
      <c r="M13" s="5"/>
      <c r="N13" s="5"/>
    </row>
    <row r="14" spans="2:14" ht="15.75" customHeight="1">
      <c r="B14" s="27"/>
      <c r="C14" s="40"/>
      <c r="D14" s="9" t="s">
        <v>4</v>
      </c>
      <c r="E14" s="6"/>
      <c r="F14" s="10">
        <f>F13*0.3</f>
        <v>199.69166666666666</v>
      </c>
      <c r="G14" s="5"/>
      <c r="H14" s="15"/>
      <c r="I14" s="59"/>
      <c r="J14" s="6"/>
      <c r="K14" s="60"/>
      <c r="L14" s="5"/>
      <c r="M14" s="5"/>
      <c r="N14" s="5"/>
    </row>
    <row r="15" spans="2:14" ht="21" customHeight="1">
      <c r="B15" s="27"/>
      <c r="D15" s="2" t="s">
        <v>5</v>
      </c>
      <c r="E15" s="3"/>
      <c r="F15" s="7">
        <f>F13*0.3</f>
        <v>199.69166666666666</v>
      </c>
      <c r="G15" s="5"/>
      <c r="H15" s="15"/>
      <c r="I15" s="59"/>
      <c r="J15" s="6"/>
      <c r="K15" s="60"/>
      <c r="L15" s="5"/>
      <c r="M15" s="5"/>
      <c r="N15" s="5"/>
    </row>
    <row r="16" spans="2:14" ht="15">
      <c r="B16" s="27"/>
      <c r="E16" s="9" t="s">
        <v>16</v>
      </c>
      <c r="F16" s="10">
        <f>SUM(F13:F15)</f>
        <v>1065.0222222222221</v>
      </c>
      <c r="G16" s="5"/>
      <c r="H16" s="15"/>
      <c r="I16" s="59"/>
      <c r="J16" s="6"/>
      <c r="K16" s="60"/>
      <c r="L16" s="5"/>
      <c r="M16" s="5"/>
      <c r="N16" s="5"/>
    </row>
    <row r="17" spans="2:14" ht="19.5" customHeight="1">
      <c r="B17" s="27"/>
      <c r="D17" s="9"/>
      <c r="E17" s="6"/>
      <c r="F17" s="10"/>
      <c r="G17" s="5"/>
      <c r="H17" s="15"/>
      <c r="I17" s="59"/>
      <c r="J17" s="6"/>
      <c r="K17" s="60"/>
      <c r="L17" s="5"/>
      <c r="M17" s="5"/>
      <c r="N17" s="5"/>
    </row>
    <row r="18" spans="2:14" ht="15">
      <c r="B18" s="27"/>
      <c r="C18" s="4" t="s">
        <v>17</v>
      </c>
      <c r="D18" s="2"/>
      <c r="E18" s="3"/>
      <c r="F18" s="7"/>
      <c r="G18" s="4"/>
      <c r="H18" s="29"/>
      <c r="I18" s="24"/>
      <c r="J18" s="79">
        <f>J8*30.2%</f>
        <v>321.6367111111111</v>
      </c>
      <c r="K18" s="58"/>
      <c r="L18" s="5"/>
      <c r="M18" s="5"/>
      <c r="N18" s="5"/>
    </row>
    <row r="19" spans="2:14" ht="15">
      <c r="B19" s="27"/>
      <c r="E19" s="9" t="s">
        <v>15</v>
      </c>
      <c r="F19" s="10"/>
      <c r="G19" s="5"/>
      <c r="H19" s="15"/>
      <c r="I19" s="5"/>
      <c r="J19" s="80"/>
      <c r="K19" s="15"/>
      <c r="L19" s="5"/>
      <c r="M19" s="5"/>
      <c r="N19" s="5"/>
    </row>
    <row r="20" spans="2:14" ht="15">
      <c r="B20" s="27"/>
      <c r="D20" s="9"/>
      <c r="E20" s="6"/>
      <c r="F20" s="10"/>
      <c r="G20" s="5"/>
      <c r="H20" s="15"/>
      <c r="I20" s="5"/>
      <c r="J20" s="80"/>
      <c r="K20" s="15"/>
      <c r="L20" s="5"/>
      <c r="M20" s="5"/>
      <c r="N20" s="5"/>
    </row>
    <row r="21" spans="2:14" ht="12" customHeight="1">
      <c r="B21" s="27"/>
      <c r="C21" s="4" t="s">
        <v>18</v>
      </c>
      <c r="D21" s="2"/>
      <c r="E21" s="3"/>
      <c r="F21" s="7"/>
      <c r="G21" s="4"/>
      <c r="H21" s="29"/>
      <c r="I21" s="24"/>
      <c r="J21" s="79">
        <f>86.66+126.68</f>
        <v>213.34</v>
      </c>
      <c r="K21" s="54"/>
      <c r="L21" s="5"/>
      <c r="M21" s="5"/>
      <c r="N21" s="5"/>
    </row>
    <row r="22" spans="2:14" ht="15">
      <c r="B22" s="27"/>
      <c r="C22" t="s">
        <v>84</v>
      </c>
      <c r="D22" s="9"/>
      <c r="E22" s="6"/>
      <c r="F22" s="10"/>
      <c r="G22" s="5"/>
      <c r="H22" s="15"/>
      <c r="I22" s="59"/>
      <c r="J22" s="80"/>
      <c r="K22" s="60"/>
      <c r="L22" s="5"/>
      <c r="M22" s="5"/>
      <c r="N22" s="5"/>
    </row>
    <row r="23" spans="2:14" ht="15">
      <c r="B23" s="41"/>
      <c r="C23" s="37"/>
      <c r="D23" s="42"/>
      <c r="E23" s="43"/>
      <c r="F23" s="44"/>
      <c r="G23" s="37"/>
      <c r="H23" s="38"/>
      <c r="I23" s="55"/>
      <c r="J23" s="81"/>
      <c r="K23" s="57"/>
      <c r="L23" s="5"/>
      <c r="M23" s="5"/>
      <c r="N23" s="5"/>
    </row>
    <row r="24" spans="2:14" ht="15">
      <c r="B24" s="28"/>
      <c r="C24" s="4"/>
      <c r="D24" s="2"/>
      <c r="E24" s="7" t="s">
        <v>19</v>
      </c>
      <c r="F24" s="7"/>
      <c r="G24" s="4"/>
      <c r="H24" s="29"/>
      <c r="I24" s="24"/>
      <c r="J24" s="79">
        <f>J8+J18+J21</f>
        <v>1599.998933333333</v>
      </c>
      <c r="K24" s="54" t="s">
        <v>1</v>
      </c>
      <c r="L24" s="5"/>
      <c r="M24" s="5"/>
      <c r="N24" s="5"/>
    </row>
    <row r="25" spans="2:14" ht="15">
      <c r="B25" s="27"/>
      <c r="D25" s="9"/>
      <c r="E25" s="6"/>
      <c r="F25" s="10"/>
      <c r="G25" s="5"/>
      <c r="H25" s="15"/>
      <c r="I25" s="59"/>
      <c r="J25" s="80"/>
      <c r="K25" s="60"/>
      <c r="L25" s="5"/>
      <c r="M25" s="5"/>
      <c r="N25" s="5"/>
    </row>
    <row r="26" spans="2:14" ht="15">
      <c r="B26" s="45" t="s">
        <v>20</v>
      </c>
      <c r="C26" t="s">
        <v>21</v>
      </c>
      <c r="D26" s="9"/>
      <c r="E26" s="6"/>
      <c r="F26" s="10"/>
      <c r="G26" s="53" t="s">
        <v>25</v>
      </c>
      <c r="H26" s="15"/>
      <c r="I26" s="59"/>
      <c r="J26" s="80"/>
      <c r="K26" s="60"/>
      <c r="L26" s="5"/>
      <c r="M26" s="5"/>
      <c r="N26" s="5"/>
    </row>
    <row r="27" spans="2:14" ht="14.25">
      <c r="B27" s="45"/>
      <c r="C27" s="13" t="s">
        <v>71</v>
      </c>
      <c r="D27" s="90"/>
      <c r="E27" s="75"/>
      <c r="F27" s="75"/>
      <c r="G27" s="53"/>
      <c r="H27" s="15"/>
      <c r="I27" s="59"/>
      <c r="J27" s="80"/>
      <c r="K27" s="60"/>
      <c r="L27" s="5"/>
      <c r="M27" s="5"/>
      <c r="N27" s="5"/>
    </row>
    <row r="28" spans="2:14" ht="14.25">
      <c r="B28" s="45"/>
      <c r="C28" s="13" t="s">
        <v>72</v>
      </c>
      <c r="D28" s="90"/>
      <c r="E28" s="75"/>
      <c r="F28" s="75"/>
      <c r="G28" s="53"/>
      <c r="H28" s="15"/>
      <c r="I28" s="59"/>
      <c r="J28" s="80"/>
      <c r="K28" s="60"/>
      <c r="L28" s="5"/>
      <c r="M28" s="5"/>
      <c r="N28" s="5"/>
    </row>
    <row r="29" spans="2:14" ht="14.25">
      <c r="B29" s="45"/>
      <c r="C29" s="13" t="s">
        <v>73</v>
      </c>
      <c r="D29" s="90"/>
      <c r="E29" s="75"/>
      <c r="F29" s="75"/>
      <c r="G29" s="53"/>
      <c r="H29" s="15"/>
      <c r="I29" s="59"/>
      <c r="J29" s="80"/>
      <c r="K29" s="60"/>
      <c r="L29" s="5"/>
      <c r="M29" s="5"/>
      <c r="N29" s="5"/>
    </row>
    <row r="30" spans="2:14" ht="15">
      <c r="B30" s="45"/>
      <c r="D30" s="9"/>
      <c r="E30" s="6"/>
      <c r="F30" s="10"/>
      <c r="G30" s="5"/>
      <c r="H30" s="15"/>
      <c r="I30" s="59"/>
      <c r="J30" s="80"/>
      <c r="K30" s="60"/>
      <c r="L30" s="5"/>
      <c r="M30" s="5"/>
      <c r="N30" s="5"/>
    </row>
    <row r="31" spans="2:14" ht="15">
      <c r="B31" s="45" t="s">
        <v>22</v>
      </c>
      <c r="C31" t="s">
        <v>23</v>
      </c>
      <c r="D31" s="9"/>
      <c r="E31" s="6"/>
      <c r="F31" s="10"/>
      <c r="G31" s="5"/>
      <c r="H31" s="15"/>
      <c r="I31" s="59"/>
      <c r="J31" s="80"/>
      <c r="K31" s="60"/>
      <c r="L31" s="5"/>
      <c r="M31" s="5"/>
      <c r="N31" s="5"/>
    </row>
    <row r="32" spans="2:14" ht="15">
      <c r="B32" s="27"/>
      <c r="D32" s="9"/>
      <c r="E32" s="6"/>
      <c r="F32" s="10"/>
      <c r="G32" s="53" t="s">
        <v>24</v>
      </c>
      <c r="H32" s="15"/>
      <c r="I32" s="59"/>
      <c r="J32" s="80"/>
      <c r="K32" s="60"/>
      <c r="L32" s="5"/>
      <c r="M32" s="5"/>
      <c r="N32" s="5"/>
    </row>
    <row r="33" spans="2:14" ht="15">
      <c r="B33" s="47"/>
      <c r="C33" s="48"/>
      <c r="D33" s="49"/>
      <c r="E33" s="50" t="s">
        <v>8</v>
      </c>
      <c r="F33" s="48"/>
      <c r="G33" s="48"/>
      <c r="H33" s="51"/>
      <c r="I33" s="62"/>
      <c r="J33" s="82">
        <f>J24+J26+J31</f>
        <v>1599.998933333333</v>
      </c>
      <c r="K33" s="63" t="s">
        <v>1</v>
      </c>
      <c r="L33" s="5"/>
      <c r="M33" s="5"/>
      <c r="N33" s="5"/>
    </row>
    <row r="34" spans="2:14" ht="18.75" customHeight="1">
      <c r="B34" s="30"/>
      <c r="C34" s="46"/>
      <c r="D34" s="14"/>
      <c r="E34" s="14"/>
      <c r="F34" s="14"/>
      <c r="G34" s="52" t="s">
        <v>7</v>
      </c>
      <c r="H34" s="31"/>
      <c r="I34" s="14"/>
      <c r="J34" s="83">
        <v>200</v>
      </c>
      <c r="K34" s="31" t="s">
        <v>6</v>
      </c>
      <c r="L34" s="5"/>
      <c r="M34" s="5"/>
      <c r="N34" s="5"/>
    </row>
    <row r="35" spans="2:14" ht="20.25" customHeight="1">
      <c r="B35" s="5"/>
      <c r="C35" s="9"/>
      <c r="D35" s="5"/>
      <c r="E35" s="20"/>
      <c r="F35" s="34"/>
      <c r="G35" s="5"/>
      <c r="H35" s="5"/>
      <c r="I35" s="5"/>
      <c r="J35" s="5"/>
      <c r="K35" s="5"/>
      <c r="L35" s="5"/>
      <c r="M35" s="5"/>
      <c r="N35" s="5"/>
    </row>
    <row r="36" spans="2:14" ht="20.25" customHeight="1">
      <c r="B36" s="5"/>
      <c r="C36" s="97" t="s">
        <v>26</v>
      </c>
      <c r="D36" s="97"/>
      <c r="E36" s="20"/>
      <c r="F36" s="34"/>
      <c r="G36" s="5" t="s">
        <v>85</v>
      </c>
      <c r="H36" s="5"/>
      <c r="I36" s="5"/>
      <c r="J36" s="5"/>
      <c r="K36" s="5"/>
      <c r="L36" s="5"/>
      <c r="M36" s="5"/>
      <c r="N36" s="5"/>
    </row>
    <row r="37" spans="2:14" ht="17.25" customHeight="1">
      <c r="B37" s="5"/>
      <c r="C37" s="9"/>
      <c r="D37" s="5"/>
      <c r="E37" s="20"/>
      <c r="F37" s="34"/>
      <c r="G37" s="5"/>
      <c r="H37" s="5"/>
      <c r="I37" s="5"/>
      <c r="J37" s="5"/>
      <c r="K37" s="5"/>
      <c r="L37" s="5"/>
      <c r="M37" s="5"/>
      <c r="N37" s="5"/>
    </row>
    <row r="38" spans="2:14" ht="15" customHeight="1">
      <c r="B38" s="5"/>
      <c r="C38" s="93" t="s">
        <v>75</v>
      </c>
      <c r="D38" s="5"/>
      <c r="E38" s="20"/>
      <c r="F38" s="34"/>
      <c r="G38" s="5" t="s">
        <v>77</v>
      </c>
      <c r="H38" s="5"/>
      <c r="I38" s="5"/>
      <c r="J38" s="5"/>
      <c r="K38" s="5"/>
      <c r="L38" s="5"/>
      <c r="M38" s="5"/>
      <c r="N38" s="5"/>
    </row>
    <row r="39" spans="12:14" ht="19.5" customHeight="1">
      <c r="L39" s="5"/>
      <c r="M39" s="5"/>
      <c r="N39" s="5"/>
    </row>
    <row r="40" spans="2:9" ht="17.25" customHeight="1">
      <c r="B40" s="5"/>
      <c r="C40" s="5"/>
      <c r="D40" s="5"/>
      <c r="E40" s="5"/>
      <c r="F40" s="10"/>
      <c r="G40" s="5"/>
      <c r="H40" s="5"/>
      <c r="I40" s="5"/>
    </row>
    <row r="41" spans="2:9" ht="17.25" customHeight="1">
      <c r="B41" s="5"/>
      <c r="C41" s="9"/>
      <c r="D41" s="6"/>
      <c r="E41" s="5"/>
      <c r="F41" s="10"/>
      <c r="G41" s="5"/>
      <c r="H41" s="5"/>
      <c r="I41" s="5"/>
    </row>
    <row r="42" spans="2:9" ht="18" customHeight="1">
      <c r="B42" s="5"/>
      <c r="C42" s="9"/>
      <c r="D42" s="6"/>
      <c r="E42" s="6"/>
      <c r="F42" s="10"/>
      <c r="G42" s="5"/>
      <c r="H42" s="5"/>
      <c r="I42" s="5"/>
    </row>
    <row r="43" spans="2:9" ht="20.25" customHeight="1">
      <c r="B43" s="5"/>
      <c r="C43" s="9"/>
      <c r="D43" s="6"/>
      <c r="E43" s="6"/>
      <c r="F43" s="10"/>
      <c r="G43" s="5"/>
      <c r="H43" s="5"/>
      <c r="I43" s="5"/>
    </row>
    <row r="44" spans="2:9" ht="10.5" customHeight="1">
      <c r="B44" s="5"/>
      <c r="C44" s="5"/>
      <c r="D44" s="6"/>
      <c r="E44" s="5"/>
      <c r="F44" s="10"/>
      <c r="G44" s="5"/>
      <c r="H44" s="5"/>
      <c r="I44" s="5"/>
    </row>
    <row r="45" spans="2:9" ht="15" customHeight="1">
      <c r="B45" s="5"/>
      <c r="C45" s="5"/>
      <c r="D45" s="5"/>
      <c r="E45" s="5"/>
      <c r="F45" s="8"/>
      <c r="G45" s="5"/>
      <c r="H45" s="5"/>
      <c r="I45" s="5"/>
    </row>
    <row r="46" spans="2:9" ht="15">
      <c r="B46" s="5"/>
      <c r="C46" s="9"/>
      <c r="D46" s="6"/>
      <c r="E46" s="6"/>
      <c r="F46" s="10"/>
      <c r="G46" s="5"/>
      <c r="H46" s="5"/>
      <c r="I46" s="5"/>
    </row>
    <row r="47" spans="2:9" ht="18" customHeight="1">
      <c r="B47" s="5"/>
      <c r="C47" s="9"/>
      <c r="D47" s="6"/>
      <c r="E47" s="6"/>
      <c r="F47" s="10"/>
      <c r="G47" s="5"/>
      <c r="H47" s="5"/>
      <c r="I47" s="5"/>
    </row>
    <row r="48" spans="2:9" ht="19.5" customHeight="1">
      <c r="B48" s="5"/>
      <c r="C48" s="9"/>
      <c r="D48" s="6"/>
      <c r="E48" s="11"/>
      <c r="F48" s="18"/>
      <c r="G48" s="5"/>
      <c r="H48" s="5"/>
      <c r="I48" s="5"/>
    </row>
    <row r="49" spans="2:9" ht="18.75" customHeight="1">
      <c r="B49" s="5"/>
      <c r="C49" s="9"/>
      <c r="D49" s="6"/>
      <c r="E49" s="11"/>
      <c r="F49" s="10"/>
      <c r="G49" s="5"/>
      <c r="H49" s="5"/>
      <c r="I49" s="5"/>
    </row>
    <row r="50" spans="2:9" ht="19.5" customHeight="1">
      <c r="B50" s="5"/>
      <c r="C50" s="5"/>
      <c r="D50" s="5"/>
      <c r="E50" s="5"/>
      <c r="F50" s="10"/>
      <c r="G50" s="5"/>
      <c r="H50" s="5"/>
      <c r="I50" s="5"/>
    </row>
    <row r="51" spans="2:9" ht="22.5" customHeight="1">
      <c r="B51" s="5"/>
      <c r="C51" s="5"/>
      <c r="D51" s="5"/>
      <c r="E51" s="9"/>
      <c r="F51" s="10"/>
      <c r="G51" s="16"/>
      <c r="H51" s="5"/>
      <c r="I51" s="5"/>
    </row>
    <row r="52" spans="2:9" ht="15.75">
      <c r="B52" s="5"/>
      <c r="C52" s="9"/>
      <c r="D52" s="5"/>
      <c r="E52" s="20"/>
      <c r="F52" s="21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7" ht="15.75" customHeight="1">
      <c r="B56" s="5"/>
      <c r="C56" s="5"/>
      <c r="D56" s="5"/>
      <c r="E56" s="5"/>
      <c r="F56" s="5"/>
      <c r="G56" s="5"/>
    </row>
    <row r="57" ht="17.25" customHeight="1"/>
    <row r="58" ht="19.5" customHeight="1"/>
    <row r="59" ht="19.5" customHeight="1"/>
    <row r="60" ht="19.5" customHeight="1"/>
    <row r="61" ht="18" customHeight="1"/>
    <row r="62" ht="18" customHeight="1"/>
    <row r="63" ht="17.25" customHeight="1"/>
    <row r="64" ht="17.25" customHeight="1"/>
    <row r="66" ht="9.75" customHeight="1"/>
    <row r="67" ht="18.75" customHeight="1"/>
    <row r="68" ht="18" customHeight="1"/>
    <row r="69" ht="17.25" customHeight="1"/>
    <row r="70" ht="18" customHeight="1"/>
    <row r="71" ht="18.75" customHeight="1"/>
    <row r="76" ht="18" customHeight="1"/>
    <row r="92" ht="15" customHeight="1"/>
    <row r="103" ht="18" customHeight="1"/>
    <row r="120" ht="15.75" customHeight="1"/>
    <row r="123" ht="13.5" customHeight="1"/>
    <row r="124" ht="15" customHeight="1"/>
    <row r="125" ht="17.25" customHeight="1"/>
  </sheetData>
  <sheetProtection/>
  <mergeCells count="2">
    <mergeCell ref="C36:D36"/>
    <mergeCell ref="C5:G5"/>
  </mergeCells>
  <printOptions/>
  <pageMargins left="0.7874015748031497" right="0.1968503937007874" top="0.5905511811023623" bottom="0.5905511811023623" header="0.5118110236220472" footer="0.2755905511811024"/>
  <pageSetup horizontalDpi="600" verticalDpi="600" orientation="portrait" paperSize="9" scale="115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123</cp:lastModifiedBy>
  <cp:lastPrinted>2015-01-21T06:47:35Z</cp:lastPrinted>
  <dcterms:created xsi:type="dcterms:W3CDTF">2013-02-20T00:26:30Z</dcterms:created>
  <dcterms:modified xsi:type="dcterms:W3CDTF">2016-09-28T10:19:48Z</dcterms:modified>
  <cp:category/>
  <cp:version/>
  <cp:contentType/>
  <cp:contentStatus/>
</cp:coreProperties>
</file>